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75" windowWidth="12240" windowHeight="9240" activeTab="1"/>
  </bookViews>
  <sheets>
    <sheet name="Opción 1 Todo " sheetId="1" r:id="rId1"/>
    <sheet name="1ª Parte Op. 1 (4)" sheetId="2" r:id="rId2"/>
  </sheets>
  <definedNames>
    <definedName name="_xlnm.Print_Titles" localSheetId="0">'Opción 1 Todo '!$1:$2</definedName>
  </definedNames>
  <calcPr fullCalcOnLoad="1"/>
</workbook>
</file>

<file path=xl/sharedStrings.xml><?xml version="1.0" encoding="utf-8"?>
<sst xmlns="http://schemas.openxmlformats.org/spreadsheetml/2006/main" count="153" uniqueCount="147">
  <si>
    <t>SUMA</t>
  </si>
  <si>
    <t>MUNICIPIO</t>
  </si>
  <si>
    <t>FONDO</t>
  </si>
  <si>
    <t>FOMENTO</t>
  </si>
  <si>
    <t>INF. SOCIAL</t>
  </si>
  <si>
    <t xml:space="preserve">FORTALEC. </t>
  </si>
  <si>
    <t>TOTAL</t>
  </si>
  <si>
    <t>GENERAL</t>
  </si>
  <si>
    <t>MUNICIPAL</t>
  </si>
  <si>
    <t>MUNICIPIOS</t>
  </si>
  <si>
    <t>ABALA</t>
  </si>
  <si>
    <t>ACANCEH</t>
  </si>
  <si>
    <t>AKIL</t>
  </si>
  <si>
    <t>BACA</t>
  </si>
  <si>
    <t>BOKOBA</t>
  </si>
  <si>
    <t>BUCTZOTZ</t>
  </si>
  <si>
    <t>CACALCHEN</t>
  </si>
  <si>
    <t>CALOTMUL</t>
  </si>
  <si>
    <t>CANSAHCAB</t>
  </si>
  <si>
    <t>CANTAMAYEC</t>
  </si>
  <si>
    <t>CELESTUN</t>
  </si>
  <si>
    <t>CENOTILLO</t>
  </si>
  <si>
    <t>CONKAL</t>
  </si>
  <si>
    <t>CUNCUNUL</t>
  </si>
  <si>
    <t>CUZAMA</t>
  </si>
  <si>
    <t>CHACSINKIN</t>
  </si>
  <si>
    <t>CHANKOM</t>
  </si>
  <si>
    <t>CHAPAB</t>
  </si>
  <si>
    <t>CHEMAX</t>
  </si>
  <si>
    <t>CHICHIMILA</t>
  </si>
  <si>
    <t>CHICXULUB PUEBLO</t>
  </si>
  <si>
    <t>CHIKINDZONOT</t>
  </si>
  <si>
    <t>CHOCHOLA</t>
  </si>
  <si>
    <t>CHUMAYEL</t>
  </si>
  <si>
    <t>DZAN</t>
  </si>
  <si>
    <t>DZEMUL</t>
  </si>
  <si>
    <t>DZIDZANTUN</t>
  </si>
  <si>
    <t>DZILAM BRAVO</t>
  </si>
  <si>
    <t>DZILAM GONZALEZ</t>
  </si>
  <si>
    <t>DZITAS</t>
  </si>
  <si>
    <t>DZONCAUICH</t>
  </si>
  <si>
    <t>ESPITA</t>
  </si>
  <si>
    <t>HALACHO</t>
  </si>
  <si>
    <t>HOCABA</t>
  </si>
  <si>
    <t>HOCTUN</t>
  </si>
  <si>
    <t>HOMUN</t>
  </si>
  <si>
    <t>HUHI</t>
  </si>
  <si>
    <t>HUNUCMA</t>
  </si>
  <si>
    <t>IXIL</t>
  </si>
  <si>
    <t>IZAMAL</t>
  </si>
  <si>
    <t>KANASIN</t>
  </si>
  <si>
    <t>KANTUNIL</t>
  </si>
  <si>
    <t>KAUA</t>
  </si>
  <si>
    <t>KINCHIL</t>
  </si>
  <si>
    <t>KOPOMA</t>
  </si>
  <si>
    <t>MAMA</t>
  </si>
  <si>
    <t>MANI</t>
  </si>
  <si>
    <t>MAXCANU</t>
  </si>
  <si>
    <t>MAYAPAN</t>
  </si>
  <si>
    <t>MERIDA</t>
  </si>
  <si>
    <t>MOCOCHA</t>
  </si>
  <si>
    <t>MOTUL</t>
  </si>
  <si>
    <t>MUNA</t>
  </si>
  <si>
    <t>MUXUPIP</t>
  </si>
  <si>
    <t>OPICHEN</t>
  </si>
  <si>
    <t>OXKUTZCAB</t>
  </si>
  <si>
    <t>PANABA</t>
  </si>
  <si>
    <t>PETO</t>
  </si>
  <si>
    <t>PROGRESO</t>
  </si>
  <si>
    <t>QUINTANA ROO</t>
  </si>
  <si>
    <t>RIO LAGARTOS</t>
  </si>
  <si>
    <t>SACALUM</t>
  </si>
  <si>
    <t>SAMAHIL</t>
  </si>
  <si>
    <t>SANAHCAT</t>
  </si>
  <si>
    <t>SAN FELIPE</t>
  </si>
  <si>
    <t>SANTA ELENA</t>
  </si>
  <si>
    <t>SEYE</t>
  </si>
  <si>
    <t>SINANCHE</t>
  </si>
  <si>
    <t>SOTUTA</t>
  </si>
  <si>
    <t>SUCILA</t>
  </si>
  <si>
    <t>SUDZAL</t>
  </si>
  <si>
    <t>TAHDZIU</t>
  </si>
  <si>
    <t>TAHMEK</t>
  </si>
  <si>
    <t>TEABO</t>
  </si>
  <si>
    <t>TECOH</t>
  </si>
  <si>
    <t>TEKAL DE VENEGAS</t>
  </si>
  <si>
    <t>TEKANTO</t>
  </si>
  <si>
    <t>TEKAX</t>
  </si>
  <si>
    <t>TEKIT</t>
  </si>
  <si>
    <t>TEKOM</t>
  </si>
  <si>
    <t>TELCHAC PUERTO</t>
  </si>
  <si>
    <t>TELCHAC PUEBLO</t>
  </si>
  <si>
    <t>TEMAX</t>
  </si>
  <si>
    <t>TEMOZON</t>
  </si>
  <si>
    <t>TEPAKAN</t>
  </si>
  <si>
    <t>TETIZ</t>
  </si>
  <si>
    <t>TEYA</t>
  </si>
  <si>
    <t>TICUL</t>
  </si>
  <si>
    <t>TINUM</t>
  </si>
  <si>
    <t>TIMUCUY</t>
  </si>
  <si>
    <t>TIXKOKOB</t>
  </si>
  <si>
    <t>TIXCACALCUPUL</t>
  </si>
  <si>
    <t>TIXMEUAC</t>
  </si>
  <si>
    <t>TIXPEHUAL</t>
  </si>
  <si>
    <t>TIZIMIN</t>
  </si>
  <si>
    <t>TUNKAS</t>
  </si>
  <si>
    <t>TZUCACAB</t>
  </si>
  <si>
    <t>UAYMA</t>
  </si>
  <si>
    <t>UCU</t>
  </si>
  <si>
    <t>UMAN</t>
  </si>
  <si>
    <t>VALLADOLID</t>
  </si>
  <si>
    <t>XOCCHEL</t>
  </si>
  <si>
    <t>YAXCABA</t>
  </si>
  <si>
    <t>YAXKUKUL</t>
  </si>
  <si>
    <t>YOBAIN</t>
  </si>
  <si>
    <t>TOTALES</t>
  </si>
  <si>
    <t>ESTATALES</t>
  </si>
  <si>
    <t xml:space="preserve"> </t>
  </si>
  <si>
    <t>IMPUESTOS</t>
  </si>
  <si>
    <t>I.S.A.N</t>
  </si>
  <si>
    <t xml:space="preserve"> FDO. COMPEN.</t>
  </si>
  <si>
    <t>IMPUESTO ESPECIAL SOBRE PRODUCCIÓN Y SERVICIOS</t>
  </si>
  <si>
    <t>IMPUESTO ESPECIAL S/VENTA FINAL DE GASOLINA Y DIESEL</t>
  </si>
  <si>
    <t>Fondo General de Participaciones</t>
  </si>
  <si>
    <t>Fondo de Fomento Municipal</t>
  </si>
  <si>
    <t>Impuesto sobre automóviles nuevos</t>
  </si>
  <si>
    <t>Impuestos estatales</t>
  </si>
  <si>
    <t>Impuesto especial sobre la venta final de gasolina y diesel</t>
  </si>
  <si>
    <t>Concepto</t>
  </si>
  <si>
    <t>Importe</t>
  </si>
  <si>
    <t>Suma</t>
  </si>
  <si>
    <t>Fondo de Compensación del Impuesto sobre Automóviles Nuevos</t>
  </si>
  <si>
    <t>Fondo de Aportaciones para la Infraestructura Social Municipal</t>
  </si>
  <si>
    <t>Fondo de Aportaciones para el Fortalecimiento de los Municipios</t>
  </si>
  <si>
    <t xml:space="preserve"> Total</t>
  </si>
  <si>
    <t>Gobierno del Estado de Yucatán</t>
  </si>
  <si>
    <t>Poder Ejecutivo</t>
  </si>
  <si>
    <t>Impuesto especial sobre producción y servicios</t>
  </si>
  <si>
    <t>MUNICIPAL (30%)</t>
  </si>
  <si>
    <t>Fondo de Fomento Municipal  (30%)</t>
  </si>
  <si>
    <t>Secretario de Administración y Finanzas</t>
  </si>
  <si>
    <t>I.S.R.</t>
  </si>
  <si>
    <t>Fondo I.S.R.</t>
  </si>
  <si>
    <t>Mtro. Alfredo Francisco Javier Dájer Abimerhi</t>
  </si>
  <si>
    <t>Mérida, Yucatán, a 7 de julio de 2016</t>
  </si>
  <si>
    <t>Fondo de Fiscalización y Recaudación</t>
  </si>
  <si>
    <t>FONDO DE FISCALIZACIÓN Y RECAUDACIÓN</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</si>
</sst>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N$&quot;#,##0_);\(&quot;N$&quot;#,##0\)"/>
    <numFmt numFmtId="189" formatCode="&quot;N$&quot;#,##0_);[Red]\(&quot;N$&quot;#,##0\)"/>
    <numFmt numFmtId="190" formatCode="&quot;N$&quot;#,##0.00_);\(&quot;N$&quot;#,##0.00\)"/>
    <numFmt numFmtId="191" formatCode="&quot;N$&quot;#,##0.00_);[Red]\(&quot;N$&quot;#,##0.00\)"/>
    <numFmt numFmtId="192" formatCode="_(&quot;N$&quot;* #,##0_);_(&quot;N$&quot;* \(#,##0\);_(&quot;N$&quot;* &quot;-&quot;_);_(@_)"/>
    <numFmt numFmtId="193" formatCode="_(&quot;N$&quot;* #,##0.00_);_(&quot;N$&quot;* \(#,##0.00\);_(&quot;N$&quot;* &quot;-&quot;??_);_(@_)"/>
    <numFmt numFmtId="194" formatCode="0.000000;[Red]0.000000"/>
    <numFmt numFmtId="195" formatCode="#,##0.000000;[Red]#,##0.000000"/>
    <numFmt numFmtId="196" formatCode="00000"/>
    <numFmt numFmtId="197" formatCode="#,##0.000000"/>
    <numFmt numFmtId="198" formatCode="#,##0;[Red]#,##0"/>
    <numFmt numFmtId="199" formatCode="0.000000"/>
    <numFmt numFmtId="200" formatCode="#,##0.00;[Red]#,##0.00"/>
    <numFmt numFmtId="201" formatCode="000"/>
    <numFmt numFmtId="202" formatCode="000.000000"/>
    <numFmt numFmtId="203" formatCode="0000"/>
    <numFmt numFmtId="204" formatCode="000000000"/>
    <numFmt numFmtId="205" formatCode="00000000.00"/>
    <numFmt numFmtId="206" formatCode="00000000"/>
    <numFmt numFmtId="207" formatCode="0000000"/>
    <numFmt numFmtId="208" formatCode="0.000000000"/>
    <numFmt numFmtId="209" formatCode="#,##0.0000000000000"/>
    <numFmt numFmtId="210" formatCode="#,##0.000000000"/>
    <numFmt numFmtId="211" formatCode="_(* #,##0.000000_);_(* \(#,##0.000000\);_(*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48">
    <font>
      <sz val="10"/>
      <name val="Arial"/>
      <family val="0"/>
    </font>
    <font>
      <b/>
      <sz val="16"/>
      <name val="Gill Sans Extra Bold"/>
      <family val="2"/>
    </font>
    <font>
      <sz val="16"/>
      <name val="Arial"/>
      <family val="2"/>
    </font>
    <font>
      <b/>
      <sz val="9"/>
      <name val="Arial"/>
      <family val="2"/>
    </font>
    <font>
      <b/>
      <sz val="12"/>
      <name val="Arial"/>
      <family val="2"/>
    </font>
    <font>
      <b/>
      <sz val="16"/>
      <name val="Arial"/>
      <family val="2"/>
    </font>
    <font>
      <b/>
      <sz val="11"/>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1" fillId="33" borderId="0" xfId="0" applyFont="1" applyFill="1" applyAlignment="1">
      <alignment horizontal="centerContinuous"/>
    </xf>
    <xf numFmtId="0" fontId="0" fillId="33" borderId="0" xfId="0" applyFill="1" applyAlignment="1">
      <alignment horizontal="centerContinuous"/>
    </xf>
    <xf numFmtId="0" fontId="2" fillId="33" borderId="0" xfId="0" applyFont="1" applyFill="1" applyAlignment="1">
      <alignment horizontal="centerContinuous"/>
    </xf>
    <xf numFmtId="0" fontId="0" fillId="33" borderId="0" xfId="0" applyFill="1" applyAlignment="1">
      <alignment/>
    </xf>
    <xf numFmtId="0" fontId="5" fillId="0" borderId="10" xfId="0" applyFont="1" applyFill="1" applyBorder="1" applyAlignment="1">
      <alignment horizontal="center"/>
    </xf>
    <xf numFmtId="4" fontId="6" fillId="0" borderId="11" xfId="0" applyNumberFormat="1" applyFont="1" applyFill="1" applyBorder="1" applyAlignment="1">
      <alignment horizontal="center"/>
    </xf>
    <xf numFmtId="0" fontId="6" fillId="0" borderId="10" xfId="0" applyFont="1" applyFill="1" applyBorder="1" applyAlignment="1">
      <alignment horizontal="left"/>
    </xf>
    <xf numFmtId="4" fontId="6" fillId="0" borderId="11" xfId="0" applyNumberFormat="1" applyFont="1" applyFill="1" applyBorder="1" applyAlignment="1">
      <alignment/>
    </xf>
    <xf numFmtId="0" fontId="5" fillId="0" borderId="12" xfId="0" applyFont="1" applyFill="1" applyBorder="1" applyAlignment="1">
      <alignment horizontal="center"/>
    </xf>
    <xf numFmtId="4" fontId="6" fillId="0" borderId="13" xfId="0" applyNumberFormat="1" applyFont="1" applyFill="1" applyBorder="1" applyAlignment="1">
      <alignment horizontal="center"/>
    </xf>
    <xf numFmtId="4" fontId="6" fillId="0" borderId="14" xfId="0" applyNumberFormat="1" applyFont="1" applyFill="1" applyBorder="1" applyAlignment="1">
      <alignment horizontal="center"/>
    </xf>
    <xf numFmtId="0" fontId="4" fillId="0" borderId="10" xfId="0" applyFont="1" applyFill="1" applyBorder="1" applyAlignment="1">
      <alignment horizontal="left"/>
    </xf>
    <xf numFmtId="3" fontId="4" fillId="0" borderId="12" xfId="0" applyNumberFormat="1" applyFont="1" applyFill="1" applyBorder="1" applyAlignment="1">
      <alignment horizontal="center"/>
    </xf>
    <xf numFmtId="3" fontId="4" fillId="0" borderId="10" xfId="0" applyNumberFormat="1" applyFont="1" applyFill="1" applyBorder="1" applyAlignment="1">
      <alignment horizontal="center"/>
    </xf>
    <xf numFmtId="4" fontId="6" fillId="0" borderId="14" xfId="0" applyNumberFormat="1" applyFont="1" applyFill="1" applyBorder="1" applyAlignment="1">
      <alignment/>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0" fillId="0" borderId="17" xfId="0" applyBorder="1" applyAlignment="1">
      <alignment/>
    </xf>
    <xf numFmtId="4" fontId="0" fillId="0" borderId="0" xfId="0" applyNumberFormat="1" applyAlignment="1">
      <alignment/>
    </xf>
    <xf numFmtId="4" fontId="7" fillId="33" borderId="18" xfId="0" applyNumberFormat="1" applyFont="1" applyFill="1" applyBorder="1" applyAlignment="1">
      <alignment/>
    </xf>
    <xf numFmtId="4" fontId="7" fillId="33" borderId="18" xfId="0" applyNumberFormat="1" applyFont="1" applyFill="1" applyBorder="1" applyAlignment="1">
      <alignment horizontal="center"/>
    </xf>
    <xf numFmtId="4" fontId="0" fillId="0" borderId="0" xfId="0" applyNumberFormat="1" applyAlignment="1">
      <alignment horizontal="right"/>
    </xf>
    <xf numFmtId="0" fontId="0" fillId="0" borderId="0" xfId="0" applyAlignment="1">
      <alignment horizontal="right"/>
    </xf>
    <xf numFmtId="0" fontId="3" fillId="33" borderId="15" xfId="0" applyFont="1" applyFill="1" applyBorder="1" applyAlignment="1">
      <alignment horizontal="center" vertical="center"/>
    </xf>
    <xf numFmtId="0" fontId="0" fillId="0" borderId="0" xfId="0" applyFill="1" applyAlignment="1">
      <alignment/>
    </xf>
    <xf numFmtId="0" fontId="0" fillId="0" borderId="0" xfId="0" applyAlignment="1">
      <alignment horizontal="left"/>
    </xf>
    <xf numFmtId="0" fontId="0" fillId="0" borderId="17" xfId="0" applyFill="1" applyBorder="1" applyAlignment="1">
      <alignment/>
    </xf>
    <xf numFmtId="0" fontId="7" fillId="33" borderId="19" xfId="0" applyFont="1" applyFill="1" applyBorder="1" applyAlignment="1">
      <alignment horizontal="center" vertical="center"/>
    </xf>
    <xf numFmtId="3" fontId="4" fillId="33" borderId="12" xfId="0" applyNumberFormat="1" applyFont="1" applyFill="1" applyBorder="1" applyAlignment="1">
      <alignment horizontal="left"/>
    </xf>
    <xf numFmtId="3" fontId="4" fillId="33" borderId="20" xfId="0" applyNumberFormat="1" applyFont="1" applyFill="1" applyBorder="1" applyAlignment="1">
      <alignment horizontal="left"/>
    </xf>
    <xf numFmtId="0" fontId="11" fillId="0" borderId="10" xfId="0" applyFont="1" applyFill="1" applyBorder="1" applyAlignment="1">
      <alignment horizontal="left"/>
    </xf>
    <xf numFmtId="0" fontId="11" fillId="0" borderId="10" xfId="0" applyFont="1" applyFill="1" applyBorder="1" applyAlignment="1">
      <alignment horizontal="center"/>
    </xf>
    <xf numFmtId="0" fontId="11" fillId="0" borderId="10" xfId="0" applyFont="1" applyBorder="1" applyAlignment="1">
      <alignment/>
    </xf>
    <xf numFmtId="0" fontId="11" fillId="0" borderId="10" xfId="0" applyFont="1" applyFill="1" applyBorder="1" applyAlignment="1">
      <alignment horizontal="justify"/>
    </xf>
    <xf numFmtId="0" fontId="3" fillId="0" borderId="0" xfId="0" applyFont="1" applyAlignment="1">
      <alignment horizontal="justify" vertical="justify"/>
    </xf>
    <xf numFmtId="0" fontId="0" fillId="0" borderId="0" xfId="0" applyAlignment="1">
      <alignment horizontal="justify" vertical="justify"/>
    </xf>
    <xf numFmtId="178" fontId="0" fillId="0" borderId="17" xfId="50" applyFont="1" applyBorder="1" applyAlignment="1">
      <alignment/>
    </xf>
    <xf numFmtId="178" fontId="0" fillId="0" borderId="17" xfId="50" applyFont="1" applyBorder="1" applyAlignment="1">
      <alignment/>
    </xf>
    <xf numFmtId="178" fontId="0" fillId="0" borderId="17" xfId="50" applyFont="1" applyBorder="1" applyAlignment="1">
      <alignment horizontal="right"/>
    </xf>
    <xf numFmtId="178" fontId="0" fillId="0" borderId="17" xfId="50" applyFont="1" applyBorder="1" applyAlignment="1" applyProtection="1">
      <alignment horizontal="right" vertical="center" wrapText="1"/>
      <protection/>
    </xf>
    <xf numFmtId="178" fontId="11" fillId="0" borderId="11" xfId="50" applyFont="1" applyFill="1" applyBorder="1" applyAlignment="1">
      <alignment/>
    </xf>
    <xf numFmtId="178" fontId="11" fillId="0" borderId="11" xfId="50" applyFont="1" applyFill="1" applyBorder="1" applyAlignment="1">
      <alignment/>
    </xf>
    <xf numFmtId="178" fontId="6" fillId="33" borderId="18" xfId="50" applyFont="1" applyFill="1" applyBorder="1" applyAlignment="1">
      <alignment/>
    </xf>
    <xf numFmtId="178" fontId="0" fillId="0" borderId="17" xfId="50" applyFont="1" applyFill="1" applyBorder="1" applyAlignment="1">
      <alignment/>
    </xf>
    <xf numFmtId="178" fontId="0" fillId="0" borderId="17" xfId="50" applyFont="1" applyFill="1" applyBorder="1" applyAlignment="1">
      <alignment/>
    </xf>
    <xf numFmtId="178" fontId="0" fillId="0" borderId="0" xfId="50" applyFont="1" applyAlignment="1">
      <alignment/>
    </xf>
    <xf numFmtId="178" fontId="0" fillId="0" borderId="0" xfId="50" applyFont="1" applyBorder="1" applyAlignment="1">
      <alignment horizontal="right" vertical="center"/>
    </xf>
    <xf numFmtId="178" fontId="7" fillId="33" borderId="18" xfId="50" applyFont="1" applyFill="1" applyBorder="1" applyAlignment="1">
      <alignment/>
    </xf>
    <xf numFmtId="43" fontId="0" fillId="0" borderId="0" xfId="0" applyNumberFormat="1" applyAlignment="1">
      <alignment/>
    </xf>
    <xf numFmtId="44" fontId="0" fillId="0" borderId="0" xfId="0" applyNumberFormat="1" applyAlignment="1">
      <alignment/>
    </xf>
    <xf numFmtId="0" fontId="4" fillId="0" borderId="0" xfId="0" applyFont="1" applyAlignment="1">
      <alignment horizontal="centerContinuous"/>
    </xf>
    <xf numFmtId="0" fontId="0" fillId="0" borderId="0" xfId="0" applyFont="1" applyAlignment="1">
      <alignment horizontal="centerContinuous"/>
    </xf>
    <xf numFmtId="4" fontId="0" fillId="0" borderId="0" xfId="0" applyNumberFormat="1" applyFont="1" applyAlignment="1">
      <alignment horizontal="centerContinuous"/>
    </xf>
    <xf numFmtId="0" fontId="5" fillId="0" borderId="0" xfId="0" applyFont="1" applyAlignment="1">
      <alignment horizontal="centerContinuous"/>
    </xf>
    <xf numFmtId="178" fontId="0" fillId="0" borderId="0" xfId="0" applyNumberFormat="1" applyAlignment="1">
      <alignment/>
    </xf>
    <xf numFmtId="0" fontId="11" fillId="0" borderId="0" xfId="0" applyFont="1" applyAlignment="1">
      <alignment horizontal="centerContinuous"/>
    </xf>
    <xf numFmtId="0" fontId="0" fillId="0" borderId="0" xfId="0" applyAlignment="1">
      <alignment vertical="top"/>
    </xf>
    <xf numFmtId="0" fontId="11" fillId="0" borderId="12" xfId="0" applyFont="1" applyFill="1" applyBorder="1" applyAlignment="1">
      <alignment horizontal="justify"/>
    </xf>
    <xf numFmtId="0" fontId="0" fillId="0" borderId="11" xfId="0" applyBorder="1" applyAlignment="1">
      <alignment/>
    </xf>
    <xf numFmtId="178" fontId="11" fillId="0" borderId="21" xfId="50" applyFont="1" applyFill="1" applyBorder="1" applyAlignment="1">
      <alignment/>
    </xf>
    <xf numFmtId="0" fontId="5" fillId="0" borderId="22" xfId="0" applyFont="1" applyFill="1" applyBorder="1" applyAlignment="1">
      <alignment horizontal="center"/>
    </xf>
    <xf numFmtId="4" fontId="6" fillId="0" borderId="23" xfId="0" applyNumberFormat="1" applyFont="1" applyFill="1" applyBorder="1" applyAlignment="1">
      <alignment horizontal="center"/>
    </xf>
    <xf numFmtId="0" fontId="0" fillId="0" borderId="13" xfId="0" applyBorder="1" applyAlignment="1">
      <alignment/>
    </xf>
    <xf numFmtId="0" fontId="4" fillId="33" borderId="18" xfId="0" applyFont="1" applyFill="1" applyBorder="1" applyAlignment="1">
      <alignment horizontal="center" vertical="center"/>
    </xf>
    <xf numFmtId="0" fontId="7" fillId="33" borderId="24" xfId="0" applyFont="1" applyFill="1" applyBorder="1" applyAlignment="1">
      <alignment horizontal="center" vertical="center"/>
    </xf>
    <xf numFmtId="0" fontId="3" fillId="33" borderId="16" xfId="0" applyFont="1" applyFill="1" applyBorder="1" applyAlignment="1">
      <alignment horizontal="center" vertical="center" wrapText="1"/>
    </xf>
    <xf numFmtId="0" fontId="8" fillId="33" borderId="15" xfId="0" applyFont="1" applyFill="1" applyBorder="1" applyAlignment="1">
      <alignment horizontal="center" vertical="justify"/>
    </xf>
    <xf numFmtId="0" fontId="8" fillId="33" borderId="16" xfId="0" applyFont="1" applyFill="1" applyBorder="1" applyAlignment="1">
      <alignment horizontal="center" vertical="justify"/>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1295400</xdr:colOff>
      <xdr:row>4</xdr:row>
      <xdr:rowOff>19050</xdr:rowOff>
    </xdr:to>
    <xdr:sp>
      <xdr:nvSpPr>
        <xdr:cNvPr id="1" name="Rectangle 1"/>
        <xdr:cNvSpPr>
          <a:spLocks/>
        </xdr:cNvSpPr>
      </xdr:nvSpPr>
      <xdr:spPr>
        <a:xfrm>
          <a:off x="0" y="19050"/>
          <a:ext cx="6800850" cy="885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38100</xdr:rowOff>
    </xdr:from>
    <xdr:to>
      <xdr:col>1</xdr:col>
      <xdr:colOff>1266825</xdr:colOff>
      <xdr:row>43</xdr:row>
      <xdr:rowOff>1143000</xdr:rowOff>
    </xdr:to>
    <xdr:sp>
      <xdr:nvSpPr>
        <xdr:cNvPr id="2" name="Texto 6"/>
        <xdr:cNvSpPr txBox="1">
          <a:spLocks noChangeArrowheads="1"/>
        </xdr:cNvSpPr>
      </xdr:nvSpPr>
      <xdr:spPr>
        <a:xfrm>
          <a:off x="9525" y="7400925"/>
          <a:ext cx="6762750" cy="2305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Las proporciones y conceptos de las participaciones federales y estatales que correspondieron a los municipios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n-US" cap="none" sz="1100" b="0" i="0" u="none" baseline="0">
              <a:solidFill>
                <a:srgbClr val="000000"/>
              </a:solidFill>
              <a:latin typeface="Arial"/>
              <a:ea typeface="Arial"/>
              <a:cs typeface="Arial"/>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diesel, y 12% de los impuestos estatales de</a:t>
          </a:r>
          <a:r>
            <a:rPr lang="en-US" cap="none" sz="1100" b="0" i="0" u="none" baseline="0">
              <a:solidFill>
                <a:srgbClr val="000000"/>
              </a:solidFill>
              <a:latin typeface="Arial"/>
              <a:ea typeface="Arial"/>
              <a:cs typeface="Arial"/>
            </a:rPr>
            <a:t> conformidad con el numeral 6 del artículo 5 de la Ley de Coordinación Fiscal del Estado de Yucatán.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informe incluye las diferencias de los recursos del Fondo de Estabilización de los Ingresos de las Entidades Federativas (Feief), previsto en el artículo 21, fracción II, segundo parrafo, de la Ley Federal de Presupuesto y Responsabilidad Hacendaria, destinados a compensar la disminución de la Recaudación Federal Participable (RFP), en los fondos de participaciones en ingresos federales vinculados con la RFP, para el caso del Fondo General de Participaciones, del Fondo de Fomento Municipal y del Fondo de Fiscalización y Recaudación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correspondientes al ejercicio Fiscal 2016.
</a:t>
          </a:r>
        </a:p>
      </xdr:txBody>
    </xdr:sp>
    <xdr:clientData/>
  </xdr:twoCellAnchor>
  <xdr:twoCellAnchor>
    <xdr:from>
      <xdr:col>0</xdr:col>
      <xdr:colOff>19050</xdr:colOff>
      <xdr:row>50</xdr:row>
      <xdr:rowOff>9525</xdr:rowOff>
    </xdr:from>
    <xdr:to>
      <xdr:col>1</xdr:col>
      <xdr:colOff>1276350</xdr:colOff>
      <xdr:row>54</xdr:row>
      <xdr:rowOff>838200</xdr:rowOff>
    </xdr:to>
    <xdr:sp>
      <xdr:nvSpPr>
        <xdr:cNvPr id="3" name="Texto 7"/>
        <xdr:cNvSpPr txBox="1">
          <a:spLocks noChangeArrowheads="1"/>
        </xdr:cNvSpPr>
      </xdr:nvSpPr>
      <xdr:spPr>
        <a:xfrm>
          <a:off x="19050" y="11058525"/>
          <a:ext cx="6762750" cy="16287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importes anteriores fueron determinados con base en lo establecido en los artículos 4, 5 y 6 del    Acuerdo 39/2016,</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publicado en el Diario Oficial del Gobierno del Estado de Yucatán el 29 de enero de 2016 de conformidad con la siguiente forma de distribución: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Infraestructura social municipal en proporción a masa carencial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Fortalecimiento de los municipios en proporción al número de habitante.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el pago del Fondo de Aportaciones para la Infraestructura Social Municipal incluye $369,576.040 de intereses netos generados por los recursos del ejercicio 2015 y en el Fondo de Aportaciones para el Fortalecimiento de los Municipios incluye $44,032.00 por el mismo concepto.</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oneCellAnchor>
    <xdr:from>
      <xdr:col>0</xdr:col>
      <xdr:colOff>19050</xdr:colOff>
      <xdr:row>4</xdr:row>
      <xdr:rowOff>66675</xdr:rowOff>
    </xdr:from>
    <xdr:ext cx="6781800" cy="1533525"/>
    <xdr:sp>
      <xdr:nvSpPr>
        <xdr:cNvPr id="4" name="Text Box 6"/>
        <xdr:cNvSpPr txBox="1">
          <a:spLocks noChangeArrowheads="1"/>
        </xdr:cNvSpPr>
      </xdr:nvSpPr>
      <xdr:spPr>
        <a:xfrm>
          <a:off x="19050" y="952500"/>
          <a:ext cx="6781800" cy="1533525"/>
        </a:xfrm>
        <a:prstGeom prst="rect">
          <a:avLst/>
        </a:prstGeom>
        <a:solidFill>
          <a:srgbClr val="FFFFFF"/>
        </a:solidFill>
        <a:ln w="9525" cmpd="sng">
          <a:solidFill>
            <a:srgbClr val="92D050"/>
          </a:solidFill>
          <a:headEnd type="none"/>
          <a:tailEnd type="none"/>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Mtro. Alfredo</a:t>
          </a:r>
          <a:r>
            <a:rPr lang="en-US" cap="none" sz="1100" b="0" i="0" u="none" baseline="0">
              <a:solidFill>
                <a:srgbClr val="000000"/>
              </a:solidFill>
              <a:latin typeface="Arial"/>
              <a:ea typeface="Arial"/>
              <a:cs typeface="Arial"/>
            </a:rPr>
            <a:t> Francisco Javier Dájer Abimerhi</a:t>
          </a:r>
          <a:r>
            <a:rPr lang="en-US" cap="none" sz="1100" b="0" i="0" u="none" baseline="0">
              <a:solidFill>
                <a:srgbClr val="000000"/>
              </a:solidFill>
              <a:latin typeface="Arial"/>
              <a:ea typeface="Arial"/>
              <a:cs typeface="Arial"/>
            </a:rPr>
            <a:t>, secretario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 abril al 30 de junio de 2016. Asimismo, se publican los montos de los fondos de aportaciones federales del ramo 33 pagados a dichos municipios durante el mismo período:
</a:t>
          </a:r>
        </a:p>
      </xdr:txBody>
    </xdr:sp>
    <xdr:clientData/>
  </xdr:oneCellAnchor>
  <xdr:twoCellAnchor editAs="oneCell">
    <xdr:from>
      <xdr:col>0</xdr:col>
      <xdr:colOff>38100</xdr:colOff>
      <xdr:row>0</xdr:row>
      <xdr:rowOff>171450</xdr:rowOff>
    </xdr:from>
    <xdr:to>
      <xdr:col>0</xdr:col>
      <xdr:colOff>1771650</xdr:colOff>
      <xdr:row>3</xdr:row>
      <xdr:rowOff>28575</xdr:rowOff>
    </xdr:to>
    <xdr:pic>
      <xdr:nvPicPr>
        <xdr:cNvPr id="5" name="6 Imagen" descr="C:\Documents and Settings\guadalupe.cruz\Configuración local\Archivos temporales de Internet\Content.Outlook\ISDXVP6A\logo_SAF_nueva_identidad_horizontal.png"/>
        <xdr:cNvPicPr preferRelativeResize="1">
          <a:picLocks noChangeAspect="1"/>
        </xdr:cNvPicPr>
      </xdr:nvPicPr>
      <xdr:blipFill>
        <a:blip r:embed="rId1"/>
        <a:stretch>
          <a:fillRect/>
        </a:stretch>
      </xdr:blipFill>
      <xdr:spPr>
        <a:xfrm>
          <a:off x="38100" y="171450"/>
          <a:ext cx="17335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0"/>
  <sheetViews>
    <sheetView showGridLines="0" zoomScalePageLayoutView="0" workbookViewId="0" topLeftCell="A1">
      <selection activeCell="F11" sqref="F11"/>
    </sheetView>
  </sheetViews>
  <sheetFormatPr defaultColWidth="11.421875" defaultRowHeight="12.75"/>
  <cols>
    <col min="1" max="1" width="4.00390625" style="0" bestFit="1" customWidth="1"/>
    <col min="2" max="2" width="19.7109375" style="0" bestFit="1" customWidth="1"/>
    <col min="3" max="3" width="16.00390625" style="0" customWidth="1"/>
    <col min="4" max="6" width="16.140625" style="0" customWidth="1"/>
    <col min="7" max="7" width="17.140625" style="0" customWidth="1"/>
    <col min="8" max="8" width="15.28125" style="0" customWidth="1"/>
    <col min="9" max="9" width="15.140625" style="0" customWidth="1"/>
    <col min="10" max="10" width="14.28125" style="0" customWidth="1"/>
    <col min="11" max="11" width="15.00390625" style="0" customWidth="1"/>
    <col min="12" max="12" width="16.00390625" style="0" customWidth="1"/>
    <col min="13" max="13" width="16.8515625" style="22" customWidth="1"/>
    <col min="14" max="14" width="17.140625" style="22" customWidth="1"/>
    <col min="15" max="15" width="13.7109375" style="23" hidden="1" customWidth="1"/>
    <col min="16" max="16" width="17.8515625" style="0" customWidth="1"/>
    <col min="17" max="17" width="16.57421875" style="0" bestFit="1" customWidth="1"/>
    <col min="18" max="18" width="15.8515625" style="0" bestFit="1" customWidth="1"/>
  </cols>
  <sheetData>
    <row r="1" spans="1:16" ht="15" customHeight="1">
      <c r="A1" s="71" t="s">
        <v>1</v>
      </c>
      <c r="B1" s="72"/>
      <c r="C1" s="16" t="s">
        <v>2</v>
      </c>
      <c r="D1" s="16" t="s">
        <v>3</v>
      </c>
      <c r="E1" s="16" t="s">
        <v>3</v>
      </c>
      <c r="F1" s="16" t="s">
        <v>2</v>
      </c>
      <c r="G1" s="69" t="s">
        <v>121</v>
      </c>
      <c r="H1" s="24"/>
      <c r="I1" s="16" t="s">
        <v>119</v>
      </c>
      <c r="J1" s="16" t="s">
        <v>120</v>
      </c>
      <c r="K1" s="16" t="s">
        <v>118</v>
      </c>
      <c r="L1" s="67" t="s">
        <v>122</v>
      </c>
      <c r="M1" s="16" t="s">
        <v>4</v>
      </c>
      <c r="N1" s="16" t="s">
        <v>5</v>
      </c>
      <c r="O1" s="16" t="s">
        <v>0</v>
      </c>
      <c r="P1" s="16" t="s">
        <v>6</v>
      </c>
    </row>
    <row r="2" spans="1:16" ht="39.75" customHeight="1">
      <c r="A2" s="28"/>
      <c r="B2" s="65"/>
      <c r="C2" s="17" t="s">
        <v>7</v>
      </c>
      <c r="D2" s="17" t="s">
        <v>8</v>
      </c>
      <c r="E2" s="17" t="s">
        <v>138</v>
      </c>
      <c r="F2" s="17" t="s">
        <v>141</v>
      </c>
      <c r="G2" s="70"/>
      <c r="H2" s="66" t="s">
        <v>146</v>
      </c>
      <c r="I2" s="17"/>
      <c r="J2" s="17" t="s">
        <v>119</v>
      </c>
      <c r="K2" s="17" t="s">
        <v>116</v>
      </c>
      <c r="L2" s="68"/>
      <c r="M2" s="17" t="s">
        <v>8</v>
      </c>
      <c r="N2" s="17" t="s">
        <v>9</v>
      </c>
      <c r="O2" s="17"/>
      <c r="P2" s="17"/>
    </row>
    <row r="3" spans="1:18" ht="15" customHeight="1">
      <c r="A3" s="18">
        <v>1</v>
      </c>
      <c r="B3" s="18" t="s">
        <v>10</v>
      </c>
      <c r="C3" s="37">
        <v>2316451.09</v>
      </c>
      <c r="D3" s="37">
        <v>987158.25</v>
      </c>
      <c r="E3" s="37">
        <v>0</v>
      </c>
      <c r="F3" s="37">
        <v>0</v>
      </c>
      <c r="G3" s="37">
        <v>52654.13999999999</v>
      </c>
      <c r="H3" s="37">
        <v>241054.77000000002</v>
      </c>
      <c r="I3" s="37">
        <v>34046.770000000004</v>
      </c>
      <c r="J3" s="37">
        <v>7430.789999999999</v>
      </c>
      <c r="K3" s="38">
        <v>28929.68</v>
      </c>
      <c r="L3" s="38">
        <v>70183.43</v>
      </c>
      <c r="M3" s="39">
        <v>1599084.2474565632</v>
      </c>
      <c r="N3" s="38">
        <v>876235.6663879764</v>
      </c>
      <c r="O3" s="40">
        <f aca="true" t="shared" si="0" ref="O3:O21">SUM(M3:N3)</f>
        <v>2475319.91384454</v>
      </c>
      <c r="P3" s="38">
        <f>C3+D3+E3+F3+G3+H3+I3+J3+K3+L3+M3+N3</f>
        <v>6213228.83384454</v>
      </c>
      <c r="Q3" s="49"/>
      <c r="R3" s="50"/>
    </row>
    <row r="4" spans="1:18" ht="15" customHeight="1">
      <c r="A4" s="18">
        <v>2</v>
      </c>
      <c r="B4" s="18" t="s">
        <v>11</v>
      </c>
      <c r="C4" s="37">
        <v>3682102.59</v>
      </c>
      <c r="D4" s="37">
        <v>1569132.16</v>
      </c>
      <c r="E4" s="37">
        <v>0</v>
      </c>
      <c r="F4" s="37">
        <v>0</v>
      </c>
      <c r="G4" s="37">
        <v>83696.13</v>
      </c>
      <c r="H4" s="37">
        <v>383167.31</v>
      </c>
      <c r="I4" s="37">
        <v>54118.87999999999</v>
      </c>
      <c r="J4" s="37">
        <v>11811.57</v>
      </c>
      <c r="K4" s="38">
        <v>45985.04</v>
      </c>
      <c r="L4" s="38">
        <v>156027.18000000002</v>
      </c>
      <c r="M4" s="39">
        <v>2064151.8088592042</v>
      </c>
      <c r="N4" s="38">
        <v>2114352.8029251727</v>
      </c>
      <c r="O4" s="40">
        <f t="shared" si="0"/>
        <v>4178504.611784377</v>
      </c>
      <c r="P4" s="38">
        <f aca="true" t="shared" si="1" ref="P4:P67">C4+D4+E4+F4+G4+H4+I4+J4+K4+L4+M4+N4</f>
        <v>10164545.471784376</v>
      </c>
      <c r="Q4" s="49"/>
      <c r="R4" s="50"/>
    </row>
    <row r="5" spans="1:18" ht="15" customHeight="1">
      <c r="A5" s="18">
        <v>3</v>
      </c>
      <c r="B5" s="18" t="s">
        <v>12</v>
      </c>
      <c r="C5" s="37">
        <v>2936462.38</v>
      </c>
      <c r="D5" s="37">
        <v>1251376.76</v>
      </c>
      <c r="E5" s="37">
        <v>144995.78</v>
      </c>
      <c r="F5" s="37">
        <v>0</v>
      </c>
      <c r="G5" s="37">
        <v>66747.32</v>
      </c>
      <c r="H5" s="37">
        <v>305574.44</v>
      </c>
      <c r="I5" s="37">
        <v>43159.59</v>
      </c>
      <c r="J5" s="37">
        <v>9419.7</v>
      </c>
      <c r="K5" s="38">
        <v>36672.9</v>
      </c>
      <c r="L5" s="38">
        <v>111255.88999999998</v>
      </c>
      <c r="M5" s="39">
        <v>2110560.468427259</v>
      </c>
      <c r="N5" s="38">
        <v>1428501.2547376044</v>
      </c>
      <c r="O5" s="40">
        <f t="shared" si="0"/>
        <v>3539061.7231648634</v>
      </c>
      <c r="P5" s="38">
        <f t="shared" si="1"/>
        <v>8444726.483164864</v>
      </c>
      <c r="Q5" s="49"/>
      <c r="R5" s="50"/>
    </row>
    <row r="6" spans="1:18" ht="15" customHeight="1">
      <c r="A6" s="18">
        <v>4</v>
      </c>
      <c r="B6" s="18" t="s">
        <v>13</v>
      </c>
      <c r="C6" s="37">
        <v>2201163.56</v>
      </c>
      <c r="D6" s="37">
        <v>938028.34</v>
      </c>
      <c r="E6" s="37">
        <v>0</v>
      </c>
      <c r="F6" s="37">
        <v>0</v>
      </c>
      <c r="G6" s="37">
        <v>50033.590000000004</v>
      </c>
      <c r="H6" s="37">
        <v>229057.7</v>
      </c>
      <c r="I6" s="37">
        <v>32352.300000000003</v>
      </c>
      <c r="J6" s="37">
        <v>7060.98</v>
      </c>
      <c r="K6" s="38">
        <v>27489.89</v>
      </c>
      <c r="L6" s="38">
        <v>57611.71</v>
      </c>
      <c r="M6" s="39">
        <v>769776.0776219792</v>
      </c>
      <c r="N6" s="38">
        <v>785937.6233602664</v>
      </c>
      <c r="O6" s="40">
        <f t="shared" si="0"/>
        <v>1555713.7009822456</v>
      </c>
      <c r="P6" s="38">
        <f t="shared" si="1"/>
        <v>5098511.770982245</v>
      </c>
      <c r="Q6" s="49"/>
      <c r="R6" s="50"/>
    </row>
    <row r="7" spans="1:18" ht="15" customHeight="1">
      <c r="A7" s="18">
        <v>5</v>
      </c>
      <c r="B7" s="18" t="s">
        <v>14</v>
      </c>
      <c r="C7" s="37">
        <v>1631338.12</v>
      </c>
      <c r="D7" s="37">
        <v>695196.57</v>
      </c>
      <c r="E7" s="37">
        <v>67323.68</v>
      </c>
      <c r="F7" s="37">
        <v>0</v>
      </c>
      <c r="G7" s="37">
        <v>37081.16</v>
      </c>
      <c r="H7" s="37">
        <v>169760.46</v>
      </c>
      <c r="I7" s="37">
        <v>23977.11</v>
      </c>
      <c r="J7" s="37">
        <v>5233.049999999999</v>
      </c>
      <c r="K7" s="38">
        <v>20373.45</v>
      </c>
      <c r="L7" s="38">
        <v>22624.059999999998</v>
      </c>
      <c r="M7" s="39">
        <v>455618.85654627834</v>
      </c>
      <c r="N7" s="38">
        <v>283025.7745586085</v>
      </c>
      <c r="O7" s="40">
        <f t="shared" si="0"/>
        <v>738644.6311048868</v>
      </c>
      <c r="P7" s="38">
        <f t="shared" si="1"/>
        <v>3411552.2911048867</v>
      </c>
      <c r="Q7" s="49"/>
      <c r="R7" s="50"/>
    </row>
    <row r="8" spans="1:18" ht="15" customHeight="1">
      <c r="A8" s="18">
        <v>6</v>
      </c>
      <c r="B8" s="18" t="s">
        <v>15</v>
      </c>
      <c r="C8" s="37">
        <v>2664041.25</v>
      </c>
      <c r="D8" s="37">
        <v>1135284.17</v>
      </c>
      <c r="E8" s="37">
        <v>127917.17000000001</v>
      </c>
      <c r="F8" s="37">
        <v>0</v>
      </c>
      <c r="G8" s="37">
        <v>60555.06</v>
      </c>
      <c r="H8" s="37">
        <v>277225.72000000003</v>
      </c>
      <c r="I8" s="37">
        <v>39155.59</v>
      </c>
      <c r="J8" s="37">
        <v>8545.8</v>
      </c>
      <c r="K8" s="38">
        <v>33270.68</v>
      </c>
      <c r="L8" s="38">
        <v>97471.72</v>
      </c>
      <c r="M8" s="39">
        <v>1966542.152136744</v>
      </c>
      <c r="N8" s="38">
        <v>1190693.4314966889</v>
      </c>
      <c r="O8" s="40">
        <f t="shared" si="0"/>
        <v>3157235.583633433</v>
      </c>
      <c r="P8" s="38">
        <f t="shared" si="1"/>
        <v>7600702.743633432</v>
      </c>
      <c r="Q8" s="49"/>
      <c r="R8" s="50"/>
    </row>
    <row r="9" spans="1:18" ht="15" customHeight="1">
      <c r="A9" s="18">
        <v>7</v>
      </c>
      <c r="B9" s="18" t="s">
        <v>16</v>
      </c>
      <c r="C9" s="37">
        <v>2340862.47</v>
      </c>
      <c r="D9" s="37">
        <v>997561.17</v>
      </c>
      <c r="E9" s="37">
        <v>108332.42</v>
      </c>
      <c r="F9" s="37">
        <v>0</v>
      </c>
      <c r="G9" s="37">
        <v>53209.03</v>
      </c>
      <c r="H9" s="37">
        <v>243595.05000000002</v>
      </c>
      <c r="I9" s="37">
        <v>34405.57000000001</v>
      </c>
      <c r="J9" s="37">
        <v>7509.09</v>
      </c>
      <c r="K9" s="38">
        <v>29234.560000000005</v>
      </c>
      <c r="L9" s="38">
        <v>72048.15</v>
      </c>
      <c r="M9" s="39">
        <v>537059.3491769589</v>
      </c>
      <c r="N9" s="38">
        <v>938961.7878805078</v>
      </c>
      <c r="O9" s="40">
        <f t="shared" si="0"/>
        <v>1476021.1370574667</v>
      </c>
      <c r="P9" s="38">
        <f t="shared" si="1"/>
        <v>5362778.647057466</v>
      </c>
      <c r="Q9" s="49"/>
      <c r="R9" s="50"/>
    </row>
    <row r="10" spans="1:18" ht="15" customHeight="1">
      <c r="A10" s="18">
        <v>8</v>
      </c>
      <c r="B10" s="18" t="s">
        <v>17</v>
      </c>
      <c r="C10" s="37">
        <v>1965392.1600000001</v>
      </c>
      <c r="D10" s="37">
        <v>837554.0800000001</v>
      </c>
      <c r="E10" s="37">
        <v>86125.98</v>
      </c>
      <c r="F10" s="37">
        <v>0</v>
      </c>
      <c r="G10" s="37">
        <v>44674.39</v>
      </c>
      <c r="H10" s="37">
        <v>204522.84000000003</v>
      </c>
      <c r="I10" s="37">
        <v>28886.97</v>
      </c>
      <c r="J10" s="37">
        <v>6304.650000000001</v>
      </c>
      <c r="K10" s="38">
        <v>24545.379999999997</v>
      </c>
      <c r="L10" s="38">
        <v>44908.43</v>
      </c>
      <c r="M10" s="39">
        <v>1930903.9047053363</v>
      </c>
      <c r="N10" s="38">
        <v>564535.0934327822</v>
      </c>
      <c r="O10" s="40">
        <f t="shared" si="0"/>
        <v>2495438.9981381185</v>
      </c>
      <c r="P10" s="38">
        <f t="shared" si="1"/>
        <v>5738353.878138119</v>
      </c>
      <c r="Q10" s="49"/>
      <c r="R10" s="50"/>
    </row>
    <row r="11" spans="1:18" ht="15" customHeight="1">
      <c r="A11" s="18">
        <v>9</v>
      </c>
      <c r="B11" s="18" t="s">
        <v>18</v>
      </c>
      <c r="C11" s="37">
        <v>2046951.1800000002</v>
      </c>
      <c r="D11" s="37">
        <v>872310.54</v>
      </c>
      <c r="E11" s="37">
        <v>91535.35</v>
      </c>
      <c r="F11" s="37">
        <v>0</v>
      </c>
      <c r="G11" s="37">
        <v>46528.26</v>
      </c>
      <c r="H11" s="37">
        <v>213010.04</v>
      </c>
      <c r="I11" s="37">
        <v>30085.71</v>
      </c>
      <c r="J11" s="37">
        <v>6566.280000000001</v>
      </c>
      <c r="K11" s="38">
        <v>25563.95</v>
      </c>
      <c r="L11" s="38">
        <v>51649.810000000005</v>
      </c>
      <c r="M11" s="39">
        <v>985629.9284699048</v>
      </c>
      <c r="N11" s="38">
        <v>647388.7176459939</v>
      </c>
      <c r="O11" s="40">
        <f t="shared" si="0"/>
        <v>1633018.6461158986</v>
      </c>
      <c r="P11" s="38">
        <f t="shared" si="1"/>
        <v>5017219.766115898</v>
      </c>
      <c r="Q11" s="49"/>
      <c r="R11" s="50"/>
    </row>
    <row r="12" spans="1:18" ht="15" customHeight="1">
      <c r="A12" s="18">
        <v>10</v>
      </c>
      <c r="B12" s="18" t="s">
        <v>19</v>
      </c>
      <c r="C12" s="37">
        <v>1733489.86</v>
      </c>
      <c r="D12" s="37">
        <v>738728.66</v>
      </c>
      <c r="E12" s="37">
        <v>72185.48999999999</v>
      </c>
      <c r="F12" s="37">
        <v>0</v>
      </c>
      <c r="G12" s="37">
        <v>39403.130000000005</v>
      </c>
      <c r="H12" s="37">
        <v>180390.59</v>
      </c>
      <c r="I12" s="37">
        <v>25478.510000000002</v>
      </c>
      <c r="J12" s="37">
        <v>5560.74</v>
      </c>
      <c r="K12" s="38">
        <v>21649.21</v>
      </c>
      <c r="L12" s="38">
        <v>34600.55</v>
      </c>
      <c r="M12" s="39">
        <v>1846084.638137405</v>
      </c>
      <c r="N12" s="38">
        <v>331828.0756758747</v>
      </c>
      <c r="O12" s="40">
        <f t="shared" si="0"/>
        <v>2177912.7138132798</v>
      </c>
      <c r="P12" s="38">
        <f t="shared" si="1"/>
        <v>5029399.453813279</v>
      </c>
      <c r="Q12" s="49"/>
      <c r="R12" s="50"/>
    </row>
    <row r="13" spans="1:18" ht="15" customHeight="1">
      <c r="A13" s="18">
        <v>11</v>
      </c>
      <c r="B13" s="18" t="s">
        <v>20</v>
      </c>
      <c r="C13" s="37">
        <v>2373064.87</v>
      </c>
      <c r="D13" s="37">
        <v>1011284.26</v>
      </c>
      <c r="E13" s="37">
        <v>111339.6</v>
      </c>
      <c r="F13" s="37">
        <v>0</v>
      </c>
      <c r="G13" s="37">
        <v>53941</v>
      </c>
      <c r="H13" s="37">
        <v>246946.12</v>
      </c>
      <c r="I13" s="37">
        <v>34878.88</v>
      </c>
      <c r="J13" s="37">
        <v>7612.41</v>
      </c>
      <c r="K13" s="38">
        <v>29636.739999999998</v>
      </c>
      <c r="L13" s="38">
        <v>70223.59999999999</v>
      </c>
      <c r="M13" s="39">
        <v>1011330.4649262282</v>
      </c>
      <c r="N13" s="38">
        <v>941718.9800340257</v>
      </c>
      <c r="O13" s="40">
        <f t="shared" si="0"/>
        <v>1953049.4449602538</v>
      </c>
      <c r="P13" s="38">
        <f t="shared" si="1"/>
        <v>5891976.924960254</v>
      </c>
      <c r="Q13" s="49"/>
      <c r="R13" s="50"/>
    </row>
    <row r="14" spans="1:18" ht="15" customHeight="1">
      <c r="A14" s="18">
        <v>12</v>
      </c>
      <c r="B14" s="18" t="s">
        <v>21</v>
      </c>
      <c r="C14" s="37">
        <v>1915173.19</v>
      </c>
      <c r="D14" s="37">
        <v>816153.21</v>
      </c>
      <c r="E14" s="37">
        <v>0</v>
      </c>
      <c r="F14" s="37">
        <v>0</v>
      </c>
      <c r="G14" s="37">
        <v>43532.89</v>
      </c>
      <c r="H14" s="37">
        <v>199296.93</v>
      </c>
      <c r="I14" s="37">
        <v>28148.87</v>
      </c>
      <c r="J14" s="37">
        <v>6143.549999999999</v>
      </c>
      <c r="K14" s="38">
        <v>23918.22</v>
      </c>
      <c r="L14" s="38">
        <v>40718.37</v>
      </c>
      <c r="M14" s="39">
        <v>1383914.180779247</v>
      </c>
      <c r="N14" s="38">
        <v>510218.40800848044</v>
      </c>
      <c r="O14" s="40">
        <f t="shared" si="0"/>
        <v>1894132.5887877275</v>
      </c>
      <c r="P14" s="38">
        <f t="shared" si="1"/>
        <v>4967217.8187877275</v>
      </c>
      <c r="Q14" s="49"/>
      <c r="R14" s="50"/>
    </row>
    <row r="15" spans="1:18" ht="15" customHeight="1">
      <c r="A15" s="18">
        <v>13</v>
      </c>
      <c r="B15" s="18" t="s">
        <v>22</v>
      </c>
      <c r="C15" s="37">
        <v>2729051.59</v>
      </c>
      <c r="D15" s="37">
        <v>1162988.4100000001</v>
      </c>
      <c r="E15" s="37">
        <v>136499.76</v>
      </c>
      <c r="F15" s="37">
        <v>0</v>
      </c>
      <c r="G15" s="37">
        <v>62032.770000000004</v>
      </c>
      <c r="H15" s="37">
        <v>283990.82</v>
      </c>
      <c r="I15" s="37">
        <v>40111.1</v>
      </c>
      <c r="J15" s="37">
        <v>8754.36</v>
      </c>
      <c r="K15" s="38">
        <v>34082.58</v>
      </c>
      <c r="L15" s="38">
        <v>82924.77</v>
      </c>
      <c r="M15" s="39">
        <v>577672.4595792767</v>
      </c>
      <c r="N15" s="38">
        <v>1260450.3929806906</v>
      </c>
      <c r="O15" s="40">
        <f t="shared" si="0"/>
        <v>1838122.8525599674</v>
      </c>
      <c r="P15" s="38">
        <f t="shared" si="1"/>
        <v>6378559.012559967</v>
      </c>
      <c r="Q15" s="49"/>
      <c r="R15" s="50"/>
    </row>
    <row r="16" spans="1:18" ht="15" customHeight="1">
      <c r="A16" s="18">
        <v>14</v>
      </c>
      <c r="B16" s="18" t="s">
        <v>23</v>
      </c>
      <c r="C16" s="37">
        <v>1586740.87</v>
      </c>
      <c r="D16" s="37">
        <v>676191.4099999999</v>
      </c>
      <c r="E16" s="37">
        <v>0</v>
      </c>
      <c r="F16" s="37">
        <v>0</v>
      </c>
      <c r="G16" s="37">
        <v>36067.45</v>
      </c>
      <c r="H16" s="37">
        <v>165119.56</v>
      </c>
      <c r="I16" s="37">
        <v>23321.620000000003</v>
      </c>
      <c r="J16" s="37">
        <v>5090.01</v>
      </c>
      <c r="K16" s="38">
        <v>19816.49</v>
      </c>
      <c r="L16" s="38">
        <v>19298.59</v>
      </c>
      <c r="M16" s="39">
        <v>702993.8676170923</v>
      </c>
      <c r="N16" s="38">
        <v>219886.0742430495</v>
      </c>
      <c r="O16" s="40">
        <f t="shared" si="0"/>
        <v>922879.9418601418</v>
      </c>
      <c r="P16" s="38">
        <f t="shared" si="1"/>
        <v>3454525.9418601426</v>
      </c>
      <c r="Q16" s="49"/>
      <c r="R16" s="50"/>
    </row>
    <row r="17" spans="1:18" ht="15" customHeight="1">
      <c r="A17" s="18">
        <v>15</v>
      </c>
      <c r="B17" s="18" t="s">
        <v>24</v>
      </c>
      <c r="C17" s="37">
        <v>2096193.6800000002</v>
      </c>
      <c r="D17" s="37">
        <v>893295.3</v>
      </c>
      <c r="E17" s="37">
        <v>93629.8</v>
      </c>
      <c r="F17" s="37">
        <v>0</v>
      </c>
      <c r="G17" s="37">
        <v>47647.579999999994</v>
      </c>
      <c r="H17" s="37">
        <v>218134.32</v>
      </c>
      <c r="I17" s="37">
        <v>30809.47</v>
      </c>
      <c r="J17" s="37">
        <v>6724.23</v>
      </c>
      <c r="K17" s="38">
        <v>26178.94</v>
      </c>
      <c r="L17" s="38">
        <v>53487.770000000004</v>
      </c>
      <c r="M17" s="39">
        <v>1014465.4841451377</v>
      </c>
      <c r="N17" s="38">
        <v>684610.8117184851</v>
      </c>
      <c r="O17" s="40">
        <f t="shared" si="0"/>
        <v>1699076.2958636228</v>
      </c>
      <c r="P17" s="38">
        <f t="shared" si="1"/>
        <v>5165177.385863624</v>
      </c>
      <c r="Q17" s="49"/>
      <c r="R17" s="50"/>
    </row>
    <row r="18" spans="1:18" ht="15" customHeight="1">
      <c r="A18" s="18">
        <v>16</v>
      </c>
      <c r="B18" s="18" t="s">
        <v>25</v>
      </c>
      <c r="C18" s="37">
        <v>1786829.49</v>
      </c>
      <c r="D18" s="37">
        <v>761459.3999999999</v>
      </c>
      <c r="E18" s="37">
        <v>75416.81</v>
      </c>
      <c r="F18" s="37">
        <v>0</v>
      </c>
      <c r="G18" s="37">
        <v>40615.57</v>
      </c>
      <c r="H18" s="37">
        <v>185941.21000000002</v>
      </c>
      <c r="I18" s="37">
        <v>26262.49</v>
      </c>
      <c r="J18" s="37">
        <v>5731.86</v>
      </c>
      <c r="K18" s="38">
        <v>22315.34</v>
      </c>
      <c r="L18" s="38">
        <v>35378.45</v>
      </c>
      <c r="M18" s="39">
        <v>1570998.4827209343</v>
      </c>
      <c r="N18" s="38">
        <v>388488.3744306667</v>
      </c>
      <c r="O18" s="40">
        <f t="shared" si="0"/>
        <v>1959486.857151601</v>
      </c>
      <c r="P18" s="38">
        <f t="shared" si="1"/>
        <v>4899437.477151601</v>
      </c>
      <c r="Q18" s="49"/>
      <c r="R18" s="50"/>
    </row>
    <row r="19" spans="1:18" ht="15" customHeight="1">
      <c r="A19" s="18">
        <v>17</v>
      </c>
      <c r="B19" s="18" t="s">
        <v>26</v>
      </c>
      <c r="C19" s="37">
        <v>2048129.5500000003</v>
      </c>
      <c r="D19" s="37">
        <v>872812.7100000001</v>
      </c>
      <c r="E19" s="37">
        <v>90188.84</v>
      </c>
      <c r="F19" s="37">
        <v>0</v>
      </c>
      <c r="G19" s="37">
        <v>46555.05</v>
      </c>
      <c r="H19" s="37">
        <v>213132.64</v>
      </c>
      <c r="I19" s="37">
        <v>30103.04</v>
      </c>
      <c r="J19" s="37">
        <v>6570.0599999999995</v>
      </c>
      <c r="K19" s="38">
        <v>25578.689999999995</v>
      </c>
      <c r="L19" s="38">
        <v>62598.71000000001</v>
      </c>
      <c r="M19" s="39">
        <v>3655149.872732138</v>
      </c>
      <c r="N19" s="38">
        <v>615405.2886651867</v>
      </c>
      <c r="O19" s="40">
        <f t="shared" si="0"/>
        <v>4270555.161397325</v>
      </c>
      <c r="P19" s="38">
        <f t="shared" si="1"/>
        <v>7666224.451397324</v>
      </c>
      <c r="Q19" s="49"/>
      <c r="R19" s="50"/>
    </row>
    <row r="20" spans="1:18" ht="15" customHeight="1">
      <c r="A20" s="18">
        <v>18</v>
      </c>
      <c r="B20" s="18" t="s">
        <v>27</v>
      </c>
      <c r="C20" s="37">
        <v>1801720.4</v>
      </c>
      <c r="D20" s="37">
        <v>767805.1799999999</v>
      </c>
      <c r="E20" s="37">
        <v>76662.05</v>
      </c>
      <c r="F20" s="37">
        <v>0</v>
      </c>
      <c r="G20" s="37">
        <v>40954.04</v>
      </c>
      <c r="H20" s="37">
        <v>187490.79</v>
      </c>
      <c r="I20" s="37">
        <v>26481.36</v>
      </c>
      <c r="J20" s="37">
        <v>5779.62</v>
      </c>
      <c r="K20" s="38">
        <v>22501.329999999998</v>
      </c>
      <c r="L20" s="38">
        <v>34062.04</v>
      </c>
      <c r="M20" s="39">
        <v>918960.8870975738</v>
      </c>
      <c r="N20" s="38">
        <v>418403.90929633554</v>
      </c>
      <c r="O20" s="40">
        <f t="shared" si="0"/>
        <v>1337364.7963939095</v>
      </c>
      <c r="P20" s="38">
        <f t="shared" si="1"/>
        <v>4300821.606393909</v>
      </c>
      <c r="Q20" s="49"/>
      <c r="R20" s="50"/>
    </row>
    <row r="21" spans="1:18" ht="15" customHeight="1">
      <c r="A21" s="18">
        <v>19</v>
      </c>
      <c r="B21" s="18" t="s">
        <v>28</v>
      </c>
      <c r="C21" s="37">
        <v>6573891.960000001</v>
      </c>
      <c r="D21" s="37">
        <v>2801471.45</v>
      </c>
      <c r="E21" s="37">
        <v>349302.83</v>
      </c>
      <c r="F21" s="37">
        <v>0</v>
      </c>
      <c r="G21" s="37">
        <v>149428.02</v>
      </c>
      <c r="H21" s="37">
        <v>684093.02</v>
      </c>
      <c r="I21" s="37">
        <v>96621.89000000001</v>
      </c>
      <c r="J21" s="37">
        <v>21087.989999999998</v>
      </c>
      <c r="K21" s="38">
        <v>82100.03</v>
      </c>
      <c r="L21" s="38">
        <v>453697.58</v>
      </c>
      <c r="M21" s="39">
        <v>21829593.600914817</v>
      </c>
      <c r="N21" s="38">
        <v>4616918.26106566</v>
      </c>
      <c r="O21" s="40">
        <f t="shared" si="0"/>
        <v>26446511.861980475</v>
      </c>
      <c r="P21" s="38">
        <f t="shared" si="1"/>
        <v>37658206.63198048</v>
      </c>
      <c r="Q21" s="49"/>
      <c r="R21" s="50"/>
    </row>
    <row r="22" spans="1:18" ht="15" customHeight="1">
      <c r="A22" s="18">
        <v>20</v>
      </c>
      <c r="B22" s="18" t="s">
        <v>30</v>
      </c>
      <c r="C22" s="37">
        <v>1948487.21</v>
      </c>
      <c r="D22" s="37">
        <v>830350.0199999999</v>
      </c>
      <c r="E22" s="37">
        <v>87460.81</v>
      </c>
      <c r="F22" s="37">
        <v>0</v>
      </c>
      <c r="G22" s="37">
        <v>44290.14</v>
      </c>
      <c r="H22" s="37">
        <v>202763.66</v>
      </c>
      <c r="I22" s="37">
        <v>28638.510000000002</v>
      </c>
      <c r="J22" s="37">
        <v>6250.41</v>
      </c>
      <c r="K22" s="38">
        <v>24334.269999999997</v>
      </c>
      <c r="L22" s="38">
        <v>40962.28</v>
      </c>
      <c r="M22" s="39">
        <v>358685.8574891597</v>
      </c>
      <c r="N22" s="38">
        <v>567016.5663709483</v>
      </c>
      <c r="O22" s="40">
        <f>SUM(M21:N21)</f>
        <v>26446511.861980475</v>
      </c>
      <c r="P22" s="38">
        <f t="shared" si="1"/>
        <v>4139239.733860108</v>
      </c>
      <c r="Q22" s="49"/>
      <c r="R22" s="50"/>
    </row>
    <row r="23" spans="1:18" ht="15" customHeight="1">
      <c r="A23" s="18">
        <v>21</v>
      </c>
      <c r="B23" s="18" t="s">
        <v>29</v>
      </c>
      <c r="C23" s="37">
        <v>2579998.58</v>
      </c>
      <c r="D23" s="37">
        <v>1099469.29</v>
      </c>
      <c r="E23" s="37">
        <v>120951.12</v>
      </c>
      <c r="F23" s="37">
        <v>0</v>
      </c>
      <c r="G23" s="37">
        <v>58644.72</v>
      </c>
      <c r="H23" s="37">
        <v>268480.06</v>
      </c>
      <c r="I23" s="37">
        <v>37920.34</v>
      </c>
      <c r="J23" s="37">
        <v>8276.22</v>
      </c>
      <c r="K23" s="38">
        <v>32221.090000000004</v>
      </c>
      <c r="L23" s="38">
        <v>107241.38</v>
      </c>
      <c r="M23" s="39">
        <v>4131568.182181962</v>
      </c>
      <c r="N23" s="38">
        <v>1096259.600238702</v>
      </c>
      <c r="O23" s="40">
        <f>SUM(M24:N24)</f>
        <v>5018374.090364337</v>
      </c>
      <c r="P23" s="38">
        <f t="shared" si="1"/>
        <v>9541030.582420664</v>
      </c>
      <c r="Q23" s="49"/>
      <c r="R23" s="50"/>
    </row>
    <row r="24" spans="1:18" ht="15" customHeight="1">
      <c r="A24" s="18">
        <v>22</v>
      </c>
      <c r="B24" s="18" t="s">
        <v>31</v>
      </c>
      <c r="C24" s="37">
        <v>2009437.6800000002</v>
      </c>
      <c r="D24" s="37">
        <v>856324.1199999999</v>
      </c>
      <c r="E24" s="37">
        <v>0</v>
      </c>
      <c r="F24" s="37">
        <v>0</v>
      </c>
      <c r="G24" s="37">
        <v>45675.56</v>
      </c>
      <c r="H24" s="37">
        <v>209106.3</v>
      </c>
      <c r="I24" s="37">
        <v>29534.35</v>
      </c>
      <c r="J24" s="37">
        <v>6445.950000000001</v>
      </c>
      <c r="K24" s="38">
        <v>25095.45</v>
      </c>
      <c r="L24" s="38">
        <v>54620.18</v>
      </c>
      <c r="M24" s="39">
        <v>4444602.40321727</v>
      </c>
      <c r="N24" s="38">
        <v>573771.687147067</v>
      </c>
      <c r="O24" s="40">
        <f aca="true" t="shared" si="2" ref="O24:O55">SUM(M24:N24)</f>
        <v>5018374.090364337</v>
      </c>
      <c r="P24" s="38">
        <f t="shared" si="1"/>
        <v>8254613.680364338</v>
      </c>
      <c r="Q24" s="49"/>
      <c r="R24" s="50"/>
    </row>
    <row r="25" spans="1:18" ht="15" customHeight="1">
      <c r="A25" s="18">
        <v>23</v>
      </c>
      <c r="B25" s="18" t="s">
        <v>32</v>
      </c>
      <c r="C25" s="37">
        <v>2014122.5</v>
      </c>
      <c r="D25" s="37">
        <v>858320.5900000001</v>
      </c>
      <c r="E25" s="37">
        <v>89785.87000000001</v>
      </c>
      <c r="F25" s="37">
        <v>0</v>
      </c>
      <c r="G25" s="37">
        <v>45782.05</v>
      </c>
      <c r="H25" s="37">
        <v>209593.81</v>
      </c>
      <c r="I25" s="37">
        <v>29603.21</v>
      </c>
      <c r="J25" s="37">
        <v>6460.98</v>
      </c>
      <c r="K25" s="38">
        <v>25153.98</v>
      </c>
      <c r="L25" s="38">
        <v>49470.96</v>
      </c>
      <c r="M25" s="39">
        <v>685538.8869106437</v>
      </c>
      <c r="N25" s="38">
        <v>624504.0227717957</v>
      </c>
      <c r="O25" s="40">
        <f t="shared" si="2"/>
        <v>1310042.9096824394</v>
      </c>
      <c r="P25" s="38">
        <f t="shared" si="1"/>
        <v>4638336.859682439</v>
      </c>
      <c r="Q25" s="49"/>
      <c r="R25" s="50"/>
    </row>
    <row r="26" spans="1:18" ht="15" customHeight="1">
      <c r="A26" s="18">
        <v>24</v>
      </c>
      <c r="B26" s="18" t="s">
        <v>33</v>
      </c>
      <c r="C26" s="37">
        <v>1823430.8900000001</v>
      </c>
      <c r="D26" s="37">
        <v>777057.1299999999</v>
      </c>
      <c r="E26" s="37">
        <v>77873.82</v>
      </c>
      <c r="F26" s="37">
        <v>0</v>
      </c>
      <c r="G26" s="37">
        <v>41447.54</v>
      </c>
      <c r="H26" s="37">
        <v>189750.03999999998</v>
      </c>
      <c r="I26" s="37">
        <v>26800.449999999997</v>
      </c>
      <c r="J26" s="37">
        <v>5849.25</v>
      </c>
      <c r="K26" s="38">
        <v>22772.46</v>
      </c>
      <c r="L26" s="38">
        <v>39196.32</v>
      </c>
      <c r="M26" s="39">
        <v>1483558.8197923927</v>
      </c>
      <c r="N26" s="38">
        <v>433982.0449637115</v>
      </c>
      <c r="O26" s="40">
        <f t="shared" si="2"/>
        <v>1917540.864756104</v>
      </c>
      <c r="P26" s="38">
        <f t="shared" si="1"/>
        <v>4921718.764756104</v>
      </c>
      <c r="Q26" s="49"/>
      <c r="R26" s="50"/>
    </row>
    <row r="27" spans="1:18" ht="15" customHeight="1">
      <c r="A27" s="18">
        <v>25</v>
      </c>
      <c r="B27" s="18" t="s">
        <v>34</v>
      </c>
      <c r="C27" s="37">
        <v>2091014.8599999999</v>
      </c>
      <c r="D27" s="37">
        <v>891088.3400000001</v>
      </c>
      <c r="E27" s="37">
        <v>93565.42</v>
      </c>
      <c r="F27" s="37">
        <v>0</v>
      </c>
      <c r="G27" s="37">
        <v>47529.86</v>
      </c>
      <c r="H27" s="37">
        <v>217595.37</v>
      </c>
      <c r="I27" s="37">
        <v>30733.35</v>
      </c>
      <c r="J27" s="37">
        <v>6707.64</v>
      </c>
      <c r="K27" s="38">
        <v>26114.269999999997</v>
      </c>
      <c r="L27" s="38">
        <v>47248.06</v>
      </c>
      <c r="M27" s="39">
        <v>1785587.6642660885</v>
      </c>
      <c r="N27" s="38">
        <v>681164.3215265878</v>
      </c>
      <c r="O27" s="40">
        <f t="shared" si="2"/>
        <v>2466751.9857926765</v>
      </c>
      <c r="P27" s="38">
        <f t="shared" si="1"/>
        <v>5918349.155792677</v>
      </c>
      <c r="Q27" s="49"/>
      <c r="R27" s="50"/>
    </row>
    <row r="28" spans="1:18" ht="15" customHeight="1">
      <c r="A28" s="18">
        <v>26</v>
      </c>
      <c r="B28" s="18" t="s">
        <v>35</v>
      </c>
      <c r="C28" s="37">
        <v>1878651.16</v>
      </c>
      <c r="D28" s="37">
        <v>800589.31</v>
      </c>
      <c r="E28" s="37">
        <v>85412.74</v>
      </c>
      <c r="F28" s="37">
        <v>0</v>
      </c>
      <c r="G28" s="37">
        <v>42702.72</v>
      </c>
      <c r="H28" s="37">
        <v>195496.37</v>
      </c>
      <c r="I28" s="37">
        <v>27612.07</v>
      </c>
      <c r="J28" s="37">
        <v>6026.4</v>
      </c>
      <c r="K28" s="38">
        <v>23462.100000000002</v>
      </c>
      <c r="L28" s="38">
        <v>34882.770000000004</v>
      </c>
      <c r="M28" s="39">
        <v>435892.15358808544</v>
      </c>
      <c r="N28" s="38">
        <v>480992.17118119105</v>
      </c>
      <c r="O28" s="40">
        <f t="shared" si="2"/>
        <v>916884.3247692764</v>
      </c>
      <c r="P28" s="38">
        <f t="shared" si="1"/>
        <v>4011719.964769277</v>
      </c>
      <c r="Q28" s="49"/>
      <c r="R28" s="50"/>
    </row>
    <row r="29" spans="1:18" ht="15" customHeight="1">
      <c r="A29" s="18">
        <v>27</v>
      </c>
      <c r="B29" s="18" t="s">
        <v>36</v>
      </c>
      <c r="C29" s="37">
        <v>2556825.17</v>
      </c>
      <c r="D29" s="37">
        <v>1089593.9200000002</v>
      </c>
      <c r="E29" s="37">
        <v>121941.61000000002</v>
      </c>
      <c r="F29" s="37">
        <v>0</v>
      </c>
      <c r="G29" s="37">
        <v>58117.96</v>
      </c>
      <c r="H29" s="37">
        <v>266068.58999999997</v>
      </c>
      <c r="I29" s="37">
        <v>37579.76</v>
      </c>
      <c r="J29" s="37">
        <v>8201.880000000001</v>
      </c>
      <c r="K29" s="38">
        <v>31931.670000000002</v>
      </c>
      <c r="L29" s="38">
        <v>75100.95999999999</v>
      </c>
      <c r="M29" s="39">
        <v>753182.3068104624</v>
      </c>
      <c r="N29" s="38">
        <v>1121212.1892280383</v>
      </c>
      <c r="O29" s="40">
        <f t="shared" si="2"/>
        <v>1874394.4960385007</v>
      </c>
      <c r="P29" s="38">
        <f t="shared" si="1"/>
        <v>6119756.016038501</v>
      </c>
      <c r="Q29" s="49"/>
      <c r="R29" s="50"/>
    </row>
    <row r="30" spans="1:18" ht="15" customHeight="1">
      <c r="A30" s="18">
        <v>28</v>
      </c>
      <c r="B30" s="18" t="s">
        <v>37</v>
      </c>
      <c r="C30" s="37">
        <v>1680193.1800000002</v>
      </c>
      <c r="D30" s="37">
        <v>716016.21</v>
      </c>
      <c r="E30" s="37">
        <v>70610.95</v>
      </c>
      <c r="F30" s="37">
        <v>0</v>
      </c>
      <c r="G30" s="37">
        <v>38191.67</v>
      </c>
      <c r="H30" s="37">
        <v>174844.41</v>
      </c>
      <c r="I30" s="37">
        <v>24695.170000000002</v>
      </c>
      <c r="J30" s="37">
        <v>5389.7699999999995</v>
      </c>
      <c r="K30" s="38">
        <v>20983.59</v>
      </c>
      <c r="L30" s="38">
        <v>23114.18</v>
      </c>
      <c r="M30" s="39">
        <v>333658.9364190075</v>
      </c>
      <c r="N30" s="38">
        <v>339548.21370572475</v>
      </c>
      <c r="O30" s="40">
        <f t="shared" si="2"/>
        <v>673207.1501247322</v>
      </c>
      <c r="P30" s="38">
        <f t="shared" si="1"/>
        <v>3427246.2801247323</v>
      </c>
      <c r="Q30" s="49"/>
      <c r="R30" s="50"/>
    </row>
    <row r="31" spans="1:18" ht="15" customHeight="1">
      <c r="A31" s="18">
        <v>29</v>
      </c>
      <c r="B31" s="18" t="s">
        <v>38</v>
      </c>
      <c r="C31" s="37">
        <v>2213532.04</v>
      </c>
      <c r="D31" s="37">
        <v>943299.1699999999</v>
      </c>
      <c r="E31" s="37">
        <v>102661.92</v>
      </c>
      <c r="F31" s="37">
        <v>0</v>
      </c>
      <c r="G31" s="37">
        <v>50314.74</v>
      </c>
      <c r="H31" s="37">
        <v>230344.77999999997</v>
      </c>
      <c r="I31" s="37">
        <v>32534.09</v>
      </c>
      <c r="J31" s="37">
        <v>7100.64</v>
      </c>
      <c r="K31" s="38">
        <v>27644.359999999997</v>
      </c>
      <c r="L31" s="38">
        <v>66039.18000000001</v>
      </c>
      <c r="M31" s="39">
        <v>1059645.2878603595</v>
      </c>
      <c r="N31" s="38">
        <v>814060.9833261487</v>
      </c>
      <c r="O31" s="40">
        <f t="shared" si="2"/>
        <v>1873706.2711865082</v>
      </c>
      <c r="P31" s="38">
        <f t="shared" si="1"/>
        <v>5547177.191186508</v>
      </c>
      <c r="Q31" s="49"/>
      <c r="R31" s="50"/>
    </row>
    <row r="32" spans="1:18" ht="15" customHeight="1">
      <c r="A32" s="18">
        <v>30</v>
      </c>
      <c r="B32" s="18" t="s">
        <v>39</v>
      </c>
      <c r="C32" s="37">
        <v>1900003.56</v>
      </c>
      <c r="D32" s="37">
        <v>809688.6599999999</v>
      </c>
      <c r="E32" s="37">
        <v>82474.61</v>
      </c>
      <c r="F32" s="37">
        <v>0</v>
      </c>
      <c r="G32" s="37">
        <v>43188.07</v>
      </c>
      <c r="H32" s="37">
        <v>197718.33</v>
      </c>
      <c r="I32" s="37">
        <v>27925.9</v>
      </c>
      <c r="J32" s="37">
        <v>6094.89</v>
      </c>
      <c r="K32" s="38">
        <v>23728.760000000002</v>
      </c>
      <c r="L32" s="38">
        <v>41892.44</v>
      </c>
      <c r="M32" s="39">
        <v>1831843.4615591634</v>
      </c>
      <c r="N32" s="38">
        <v>488023.01117266156</v>
      </c>
      <c r="O32" s="40">
        <f t="shared" si="2"/>
        <v>2319866.472731825</v>
      </c>
      <c r="P32" s="38">
        <f t="shared" si="1"/>
        <v>5452581.692731824</v>
      </c>
      <c r="Q32" s="49"/>
      <c r="R32" s="50"/>
    </row>
    <row r="33" spans="1:18" ht="15" customHeight="1">
      <c r="A33" s="18">
        <v>31</v>
      </c>
      <c r="B33" s="18" t="s">
        <v>40</v>
      </c>
      <c r="C33" s="37">
        <v>1783724.95</v>
      </c>
      <c r="D33" s="37">
        <v>760136.41</v>
      </c>
      <c r="E33" s="37">
        <v>75207.02</v>
      </c>
      <c r="F33" s="37">
        <v>0</v>
      </c>
      <c r="G33" s="37">
        <v>40545</v>
      </c>
      <c r="H33" s="37">
        <v>185618.16</v>
      </c>
      <c r="I33" s="37">
        <v>26216.859999999997</v>
      </c>
      <c r="J33" s="37">
        <v>5721.9</v>
      </c>
      <c r="K33" s="38">
        <v>22276.58</v>
      </c>
      <c r="L33" s="38">
        <v>32873.36</v>
      </c>
      <c r="M33" s="39">
        <v>1126401.0027109566</v>
      </c>
      <c r="N33" s="38">
        <v>382146.83247757563</v>
      </c>
      <c r="O33" s="40">
        <f t="shared" si="2"/>
        <v>1508547.8351885322</v>
      </c>
      <c r="P33" s="38">
        <f t="shared" si="1"/>
        <v>4440868.0751885325</v>
      </c>
      <c r="Q33" s="49"/>
      <c r="R33" s="50"/>
    </row>
    <row r="34" spans="1:18" ht="15" customHeight="1">
      <c r="A34" s="18">
        <v>32</v>
      </c>
      <c r="B34" s="18" t="s">
        <v>41</v>
      </c>
      <c r="C34" s="37">
        <v>3787559.15</v>
      </c>
      <c r="D34" s="37">
        <v>1614072.59</v>
      </c>
      <c r="E34" s="37">
        <v>194012.43</v>
      </c>
      <c r="F34" s="37">
        <v>0</v>
      </c>
      <c r="G34" s="37">
        <v>86093.20999999999</v>
      </c>
      <c r="H34" s="37">
        <v>394141.33999999997</v>
      </c>
      <c r="I34" s="37">
        <v>55668.86</v>
      </c>
      <c r="J34" s="37">
        <v>12149.880000000001</v>
      </c>
      <c r="K34" s="38">
        <v>47302.08</v>
      </c>
      <c r="L34" s="38">
        <v>181142.41999999998</v>
      </c>
      <c r="M34" s="39">
        <v>8001001.386944806</v>
      </c>
      <c r="N34" s="38">
        <v>2146611.951121331</v>
      </c>
      <c r="O34" s="40">
        <f t="shared" si="2"/>
        <v>10147613.338066138</v>
      </c>
      <c r="P34" s="38">
        <f t="shared" si="1"/>
        <v>16519755.298066135</v>
      </c>
      <c r="Q34" s="49"/>
      <c r="R34" s="50"/>
    </row>
    <row r="35" spans="1:18" ht="15" customHeight="1">
      <c r="A35" s="18">
        <v>33</v>
      </c>
      <c r="B35" s="18" t="s">
        <v>42</v>
      </c>
      <c r="C35" s="37">
        <v>4307093.52</v>
      </c>
      <c r="D35" s="37">
        <v>1835472.75</v>
      </c>
      <c r="E35" s="37">
        <v>221944.2</v>
      </c>
      <c r="F35" s="37">
        <v>0</v>
      </c>
      <c r="G35" s="37">
        <v>97902.48999999999</v>
      </c>
      <c r="H35" s="37">
        <v>448205.19000000006</v>
      </c>
      <c r="I35" s="37">
        <v>63304.89</v>
      </c>
      <c r="J35" s="37">
        <v>13816.47</v>
      </c>
      <c r="K35" s="38">
        <v>53790.43000000001</v>
      </c>
      <c r="L35" s="38">
        <v>205105.90999999997</v>
      </c>
      <c r="M35" s="39">
        <v>5015442.318456324</v>
      </c>
      <c r="N35" s="38">
        <v>2629258.437594633</v>
      </c>
      <c r="O35" s="40">
        <f t="shared" si="2"/>
        <v>7644700.756050957</v>
      </c>
      <c r="P35" s="38">
        <f t="shared" si="1"/>
        <v>14891336.606050957</v>
      </c>
      <c r="Q35" s="49"/>
      <c r="R35" s="50"/>
    </row>
    <row r="36" spans="1:18" ht="15" customHeight="1">
      <c r="A36" s="18">
        <v>34</v>
      </c>
      <c r="B36" s="18" t="s">
        <v>43</v>
      </c>
      <c r="C36" s="37">
        <v>2267885.59</v>
      </c>
      <c r="D36" s="37">
        <v>966462</v>
      </c>
      <c r="E36" s="37">
        <v>103833.98999999999</v>
      </c>
      <c r="F36" s="37">
        <v>0</v>
      </c>
      <c r="G36" s="37">
        <v>51550.22</v>
      </c>
      <c r="H36" s="37">
        <v>236000.93</v>
      </c>
      <c r="I36" s="37">
        <v>33332.97</v>
      </c>
      <c r="J36" s="37">
        <v>7275</v>
      </c>
      <c r="K36" s="38">
        <v>28323.160000000003</v>
      </c>
      <c r="L36" s="38">
        <v>68895.01000000001</v>
      </c>
      <c r="M36" s="39">
        <v>1475781.6191308894</v>
      </c>
      <c r="N36" s="38">
        <v>835567.0821235881</v>
      </c>
      <c r="O36" s="40">
        <f t="shared" si="2"/>
        <v>2311348.7012544777</v>
      </c>
      <c r="P36" s="38">
        <f t="shared" si="1"/>
        <v>6074907.571254478</v>
      </c>
      <c r="Q36" s="49"/>
      <c r="R36" s="50"/>
    </row>
    <row r="37" spans="1:18" ht="15" customHeight="1">
      <c r="A37" s="18">
        <v>35</v>
      </c>
      <c r="B37" s="18" t="s">
        <v>44</v>
      </c>
      <c r="C37" s="37">
        <v>2216384.14</v>
      </c>
      <c r="D37" s="37">
        <v>944514.5899999999</v>
      </c>
      <c r="E37" s="37">
        <v>0</v>
      </c>
      <c r="F37" s="37">
        <v>0</v>
      </c>
      <c r="G37" s="37">
        <v>50379.56999999999</v>
      </c>
      <c r="H37" s="37">
        <v>230641.58000000002</v>
      </c>
      <c r="I37" s="37">
        <v>32576.010000000002</v>
      </c>
      <c r="J37" s="37">
        <v>7109.789999999999</v>
      </c>
      <c r="K37" s="38">
        <v>27679.97</v>
      </c>
      <c r="L37" s="38">
        <v>65335.09000000001</v>
      </c>
      <c r="M37" s="39">
        <v>1766772.9186944189</v>
      </c>
      <c r="N37" s="38">
        <v>785386.1849295631</v>
      </c>
      <c r="O37" s="40">
        <f t="shared" si="2"/>
        <v>2552159.103623982</v>
      </c>
      <c r="P37" s="38">
        <f t="shared" si="1"/>
        <v>6126779.843623981</v>
      </c>
      <c r="Q37" s="49"/>
      <c r="R37" s="50"/>
    </row>
    <row r="38" spans="1:18" ht="15" customHeight="1">
      <c r="A38" s="18">
        <v>36</v>
      </c>
      <c r="B38" s="18" t="s">
        <v>45</v>
      </c>
      <c r="C38" s="37">
        <v>2444401.89</v>
      </c>
      <c r="D38" s="37">
        <v>1041684.63</v>
      </c>
      <c r="E38" s="37">
        <v>113696.29999999999</v>
      </c>
      <c r="F38" s="37">
        <v>0</v>
      </c>
      <c r="G38" s="37">
        <v>55562.54</v>
      </c>
      <c r="H38" s="37">
        <v>254369.57</v>
      </c>
      <c r="I38" s="37">
        <v>35927.380000000005</v>
      </c>
      <c r="J38" s="37">
        <v>7841.25</v>
      </c>
      <c r="K38" s="38">
        <v>30527.65</v>
      </c>
      <c r="L38" s="38">
        <v>77475.91</v>
      </c>
      <c r="M38" s="39">
        <v>3536762.181528375</v>
      </c>
      <c r="N38" s="38">
        <v>1000447.1729039561</v>
      </c>
      <c r="O38" s="40">
        <f t="shared" si="2"/>
        <v>4537209.354432331</v>
      </c>
      <c r="P38" s="38">
        <f t="shared" si="1"/>
        <v>8598696.47443233</v>
      </c>
      <c r="Q38" s="49"/>
      <c r="R38" s="50"/>
    </row>
    <row r="39" spans="1:18" ht="15" customHeight="1">
      <c r="A39" s="18">
        <v>37</v>
      </c>
      <c r="B39" s="18" t="s">
        <v>46</v>
      </c>
      <c r="C39" s="37">
        <v>2089958.8699999999</v>
      </c>
      <c r="D39" s="37">
        <v>890638.33</v>
      </c>
      <c r="E39" s="37">
        <v>0</v>
      </c>
      <c r="F39" s="37">
        <v>0</v>
      </c>
      <c r="G39" s="37">
        <v>47505.87</v>
      </c>
      <c r="H39" s="37">
        <v>217485.49</v>
      </c>
      <c r="I39" s="37">
        <v>30717.840000000004</v>
      </c>
      <c r="J39" s="37">
        <v>6704.25</v>
      </c>
      <c r="K39" s="38">
        <v>26101.079999999998</v>
      </c>
      <c r="L39" s="38">
        <v>54117.28999999999</v>
      </c>
      <c r="M39" s="39">
        <v>1273524.9016298524</v>
      </c>
      <c r="N39" s="38">
        <v>667378.3607589984</v>
      </c>
      <c r="O39" s="40">
        <f t="shared" si="2"/>
        <v>1940903.2623888508</v>
      </c>
      <c r="P39" s="38">
        <f t="shared" si="1"/>
        <v>5304132.28238885</v>
      </c>
      <c r="Q39" s="49"/>
      <c r="R39" s="50"/>
    </row>
    <row r="40" spans="1:18" ht="15" customHeight="1">
      <c r="A40" s="18">
        <v>38</v>
      </c>
      <c r="B40" s="18" t="s">
        <v>47</v>
      </c>
      <c r="C40" s="37">
        <v>6114371.949999999</v>
      </c>
      <c r="D40" s="37">
        <v>2605646.4899999998</v>
      </c>
      <c r="E40" s="37">
        <v>327695.58</v>
      </c>
      <c r="F40" s="37">
        <v>0</v>
      </c>
      <c r="G40" s="37">
        <v>138982.87</v>
      </c>
      <c r="H40" s="37">
        <v>636274.38</v>
      </c>
      <c r="I40" s="37">
        <v>89867.95</v>
      </c>
      <c r="J40" s="37">
        <v>19613.91</v>
      </c>
      <c r="K40" s="38">
        <v>76361.19</v>
      </c>
      <c r="L40" s="38">
        <v>299725.57</v>
      </c>
      <c r="M40" s="39">
        <v>5526109.173512492</v>
      </c>
      <c r="N40" s="38">
        <v>4236563.603487871</v>
      </c>
      <c r="O40" s="40">
        <f t="shared" si="2"/>
        <v>9762672.777000364</v>
      </c>
      <c r="P40" s="38">
        <f t="shared" si="1"/>
        <v>20071212.66700036</v>
      </c>
      <c r="Q40" s="49"/>
      <c r="R40" s="50"/>
    </row>
    <row r="41" spans="1:18" ht="15" customHeight="1">
      <c r="A41" s="18">
        <v>39</v>
      </c>
      <c r="B41" s="18" t="s">
        <v>48</v>
      </c>
      <c r="C41" s="37">
        <v>1907980.6099999999</v>
      </c>
      <c r="D41" s="37">
        <v>813088.0800000001</v>
      </c>
      <c r="E41" s="37">
        <v>84492.66</v>
      </c>
      <c r="F41" s="37">
        <v>0</v>
      </c>
      <c r="G41" s="37">
        <v>43369.39</v>
      </c>
      <c r="H41" s="37">
        <v>198548.44</v>
      </c>
      <c r="I41" s="37">
        <v>28043.149999999998</v>
      </c>
      <c r="J41" s="37">
        <v>6120.4800000000005</v>
      </c>
      <c r="K41" s="38">
        <v>23828.38</v>
      </c>
      <c r="L41" s="38">
        <v>37295.13</v>
      </c>
      <c r="M41" s="39">
        <v>376635.2950097475</v>
      </c>
      <c r="N41" s="38">
        <v>524280.08799142146</v>
      </c>
      <c r="O41" s="40">
        <f t="shared" si="2"/>
        <v>900915.383001169</v>
      </c>
      <c r="P41" s="38">
        <f t="shared" si="1"/>
        <v>4043681.703001169</v>
      </c>
      <c r="Q41" s="49"/>
      <c r="R41" s="50"/>
    </row>
    <row r="42" spans="1:18" ht="15" customHeight="1">
      <c r="A42" s="18">
        <v>40</v>
      </c>
      <c r="B42" s="18" t="s">
        <v>49</v>
      </c>
      <c r="C42" s="37">
        <v>5371152.82</v>
      </c>
      <c r="D42" s="37">
        <v>2288922.82</v>
      </c>
      <c r="E42" s="37">
        <v>286257.68</v>
      </c>
      <c r="F42" s="37">
        <v>0</v>
      </c>
      <c r="G42" s="37">
        <v>122089.11</v>
      </c>
      <c r="H42" s="37">
        <v>558933.4299999999</v>
      </c>
      <c r="I42" s="37">
        <v>78944.25</v>
      </c>
      <c r="J42" s="37">
        <v>17229.78</v>
      </c>
      <c r="K42" s="38">
        <v>67079.27</v>
      </c>
      <c r="L42" s="38">
        <v>265354.44999999995</v>
      </c>
      <c r="M42" s="39">
        <v>5574094.24398296</v>
      </c>
      <c r="N42" s="38">
        <v>3581592.607419703</v>
      </c>
      <c r="O42" s="40">
        <f t="shared" si="2"/>
        <v>9155686.851402663</v>
      </c>
      <c r="P42" s="38">
        <f t="shared" si="1"/>
        <v>18211650.461402662</v>
      </c>
      <c r="Q42" s="49"/>
      <c r="R42" s="50"/>
    </row>
    <row r="43" spans="1:18" ht="15" customHeight="1">
      <c r="A43" s="18">
        <v>41</v>
      </c>
      <c r="B43" s="18" t="s">
        <v>50</v>
      </c>
      <c r="C43" s="37">
        <v>13567556.55</v>
      </c>
      <c r="D43" s="37">
        <v>5781829.49</v>
      </c>
      <c r="E43" s="37">
        <v>762301.99</v>
      </c>
      <c r="F43" s="37">
        <v>0</v>
      </c>
      <c r="G43" s="37">
        <v>308397.68</v>
      </c>
      <c r="H43" s="37">
        <v>1411868.45</v>
      </c>
      <c r="I43" s="37">
        <v>199413.53999999998</v>
      </c>
      <c r="J43" s="37">
        <v>43522.56</v>
      </c>
      <c r="K43" s="38">
        <v>169442.54</v>
      </c>
      <c r="L43" s="38">
        <v>658044.01</v>
      </c>
      <c r="M43" s="39">
        <v>5393814.9571217345</v>
      </c>
      <c r="N43" s="38">
        <v>10850791.86056187</v>
      </c>
      <c r="O43" s="40">
        <f t="shared" si="2"/>
        <v>16244606.817683604</v>
      </c>
      <c r="P43" s="38">
        <f t="shared" si="1"/>
        <v>39146983.627683595</v>
      </c>
      <c r="Q43" s="49"/>
      <c r="R43" s="50"/>
    </row>
    <row r="44" spans="1:18" ht="15" customHeight="1">
      <c r="A44" s="18">
        <v>42</v>
      </c>
      <c r="B44" s="18" t="s">
        <v>51</v>
      </c>
      <c r="C44" s="37">
        <v>2183197.02</v>
      </c>
      <c r="D44" s="37">
        <v>930371.8700000001</v>
      </c>
      <c r="E44" s="37">
        <v>98977.78</v>
      </c>
      <c r="F44" s="37">
        <v>0</v>
      </c>
      <c r="G44" s="37">
        <v>49625.21000000001</v>
      </c>
      <c r="H44" s="37">
        <v>227188.06</v>
      </c>
      <c r="I44" s="37">
        <v>32088.23</v>
      </c>
      <c r="J44" s="37">
        <v>7003.32</v>
      </c>
      <c r="K44" s="38">
        <v>27265.519999999997</v>
      </c>
      <c r="L44" s="38">
        <v>61587.369999999995</v>
      </c>
      <c r="M44" s="39">
        <v>2158799.9036979787</v>
      </c>
      <c r="N44" s="38">
        <v>758503.5614327639</v>
      </c>
      <c r="O44" s="40">
        <f t="shared" si="2"/>
        <v>2917303.4651307426</v>
      </c>
      <c r="P44" s="38">
        <f t="shared" si="1"/>
        <v>6534607.8451307425</v>
      </c>
      <c r="Q44" s="49"/>
      <c r="R44" s="50"/>
    </row>
    <row r="45" spans="1:18" ht="15" customHeight="1">
      <c r="A45" s="18">
        <v>43</v>
      </c>
      <c r="B45" s="18" t="s">
        <v>52</v>
      </c>
      <c r="C45" s="37">
        <v>1787438.77</v>
      </c>
      <c r="D45" s="37">
        <v>761719.0499999999</v>
      </c>
      <c r="E45" s="37">
        <v>0</v>
      </c>
      <c r="F45" s="37">
        <v>0</v>
      </c>
      <c r="G45" s="37">
        <v>40629.41</v>
      </c>
      <c r="H45" s="37">
        <v>186004.62</v>
      </c>
      <c r="I45" s="37">
        <v>26271.45</v>
      </c>
      <c r="J45" s="37">
        <v>5733.8099999999995</v>
      </c>
      <c r="K45" s="38">
        <v>22322.97</v>
      </c>
      <c r="L45" s="38">
        <v>36689.01</v>
      </c>
      <c r="M45" s="39">
        <v>1668718.9837337784</v>
      </c>
      <c r="N45" s="38">
        <v>380630.37679314084</v>
      </c>
      <c r="O45" s="40">
        <f t="shared" si="2"/>
        <v>2049349.3605269191</v>
      </c>
      <c r="P45" s="38">
        <f t="shared" si="1"/>
        <v>4916158.450526919</v>
      </c>
      <c r="Q45" s="49"/>
      <c r="R45" s="50"/>
    </row>
    <row r="46" spans="1:18" ht="15" customHeight="1">
      <c r="A46" s="18">
        <v>44</v>
      </c>
      <c r="B46" s="18" t="s">
        <v>53</v>
      </c>
      <c r="C46" s="37">
        <v>2343489.24</v>
      </c>
      <c r="D46" s="37">
        <v>998680.58</v>
      </c>
      <c r="E46" s="37">
        <v>108719.94</v>
      </c>
      <c r="F46" s="37">
        <v>0</v>
      </c>
      <c r="G46" s="37">
        <v>53268.729999999996</v>
      </c>
      <c r="H46" s="37">
        <v>243868.39</v>
      </c>
      <c r="I46" s="37">
        <v>34444.17</v>
      </c>
      <c r="J46" s="37">
        <v>7517.52</v>
      </c>
      <c r="K46" s="38">
        <v>29267.36</v>
      </c>
      <c r="L46" s="38">
        <v>68843.35</v>
      </c>
      <c r="M46" s="39">
        <v>1607155.0817996154</v>
      </c>
      <c r="N46" s="38">
        <v>905875.4820382935</v>
      </c>
      <c r="O46" s="40">
        <f t="shared" si="2"/>
        <v>2513030.563837909</v>
      </c>
      <c r="P46" s="38">
        <f t="shared" si="1"/>
        <v>6401129.843837909</v>
      </c>
      <c r="Q46" s="49"/>
      <c r="R46" s="50"/>
    </row>
    <row r="47" spans="1:18" ht="15" customHeight="1">
      <c r="A47" s="18">
        <v>45</v>
      </c>
      <c r="B47" s="18" t="s">
        <v>54</v>
      </c>
      <c r="C47" s="37">
        <v>1696553.12</v>
      </c>
      <c r="D47" s="37">
        <v>722988.02</v>
      </c>
      <c r="E47" s="37">
        <v>71145.77</v>
      </c>
      <c r="F47" s="37">
        <v>0</v>
      </c>
      <c r="G47" s="37">
        <v>38563.53</v>
      </c>
      <c r="H47" s="37">
        <v>176546.86</v>
      </c>
      <c r="I47" s="37">
        <v>24935.629999999997</v>
      </c>
      <c r="J47" s="37">
        <v>5442.2699999999995</v>
      </c>
      <c r="K47" s="38">
        <v>21187.9</v>
      </c>
      <c r="L47" s="38">
        <v>25744.11</v>
      </c>
      <c r="M47" s="39">
        <v>445161.0464740298</v>
      </c>
      <c r="N47" s="38">
        <v>337618.1791982622</v>
      </c>
      <c r="O47" s="40">
        <f t="shared" si="2"/>
        <v>782779.225672292</v>
      </c>
      <c r="P47" s="38">
        <f t="shared" si="1"/>
        <v>3565886.4356722916</v>
      </c>
      <c r="Q47" s="49"/>
      <c r="R47" s="50"/>
    </row>
    <row r="48" spans="1:18" ht="15" customHeight="1">
      <c r="A48" s="18">
        <v>46</v>
      </c>
      <c r="B48" s="18" t="s">
        <v>55</v>
      </c>
      <c r="C48" s="37">
        <v>1776204.9</v>
      </c>
      <c r="D48" s="37">
        <v>756931.73</v>
      </c>
      <c r="E48" s="37">
        <v>0</v>
      </c>
      <c r="F48" s="37">
        <v>0</v>
      </c>
      <c r="G48" s="37">
        <v>40374.06</v>
      </c>
      <c r="H48" s="37">
        <v>184835.58</v>
      </c>
      <c r="I48" s="37">
        <v>26106.33</v>
      </c>
      <c r="J48" s="37">
        <v>5697.78</v>
      </c>
      <c r="K48" s="38">
        <v>22182.66</v>
      </c>
      <c r="L48" s="38">
        <v>31870.13</v>
      </c>
      <c r="M48" s="39">
        <v>1094229.0712721671</v>
      </c>
      <c r="N48" s="38">
        <v>398138.5469679793</v>
      </c>
      <c r="O48" s="40">
        <f t="shared" si="2"/>
        <v>1492367.6182401464</v>
      </c>
      <c r="P48" s="38">
        <f t="shared" si="1"/>
        <v>4336570.788240147</v>
      </c>
      <c r="Q48" s="49"/>
      <c r="R48" s="50"/>
    </row>
    <row r="49" spans="1:18" ht="15" customHeight="1">
      <c r="A49" s="18">
        <v>47</v>
      </c>
      <c r="B49" s="18" t="s">
        <v>56</v>
      </c>
      <c r="C49" s="37">
        <v>2159416.33</v>
      </c>
      <c r="D49" s="37">
        <v>920237.7</v>
      </c>
      <c r="E49" s="37">
        <v>97317.78</v>
      </c>
      <c r="F49" s="37">
        <v>0</v>
      </c>
      <c r="G49" s="37">
        <v>49084.670000000006</v>
      </c>
      <c r="H49" s="37">
        <v>224713.37000000002</v>
      </c>
      <c r="I49" s="37">
        <v>31738.71</v>
      </c>
      <c r="J49" s="37">
        <v>6927.0599999999995</v>
      </c>
      <c r="K49" s="38">
        <v>26968.52</v>
      </c>
      <c r="L49" s="38">
        <v>57280.94</v>
      </c>
      <c r="M49" s="39">
        <v>1826569.2824065965</v>
      </c>
      <c r="N49" s="38">
        <v>723762.9402984388</v>
      </c>
      <c r="O49" s="40">
        <f t="shared" si="2"/>
        <v>2550332.2227050355</v>
      </c>
      <c r="P49" s="38">
        <f t="shared" si="1"/>
        <v>6124017.302705036</v>
      </c>
      <c r="Q49" s="49"/>
      <c r="R49" s="50"/>
    </row>
    <row r="50" spans="1:18" ht="15" customHeight="1">
      <c r="A50" s="18">
        <v>48</v>
      </c>
      <c r="B50" s="18" t="s">
        <v>57</v>
      </c>
      <c r="C50" s="37">
        <v>4721713.41</v>
      </c>
      <c r="D50" s="37">
        <v>2012163.4899999998</v>
      </c>
      <c r="E50" s="37">
        <v>248167.56</v>
      </c>
      <c r="F50" s="37">
        <v>0</v>
      </c>
      <c r="G50" s="37">
        <v>107327.01999999999</v>
      </c>
      <c r="H50" s="37">
        <v>491351.41000000003</v>
      </c>
      <c r="I50" s="37">
        <v>69398.9</v>
      </c>
      <c r="J50" s="37">
        <v>15146.49</v>
      </c>
      <c r="K50" s="38">
        <v>58968.54</v>
      </c>
      <c r="L50" s="38">
        <v>226316.40000000002</v>
      </c>
      <c r="M50" s="39">
        <v>4316117.572525665</v>
      </c>
      <c r="N50" s="38">
        <v>2992104.924997584</v>
      </c>
      <c r="O50" s="40">
        <f t="shared" si="2"/>
        <v>7308222.497523249</v>
      </c>
      <c r="P50" s="38">
        <f t="shared" si="1"/>
        <v>15258775.71752325</v>
      </c>
      <c r="Q50" s="49"/>
      <c r="R50" s="50"/>
    </row>
    <row r="51" spans="1:18" ht="15" customHeight="1">
      <c r="A51" s="18">
        <v>49</v>
      </c>
      <c r="B51" s="18" t="s">
        <v>58</v>
      </c>
      <c r="C51" s="37">
        <v>1879519.85</v>
      </c>
      <c r="D51" s="37">
        <v>800959.5</v>
      </c>
      <c r="E51" s="37">
        <v>80228.06999999999</v>
      </c>
      <c r="F51" s="37">
        <v>0</v>
      </c>
      <c r="G51" s="37">
        <v>42722.46</v>
      </c>
      <c r="H51" s="37">
        <v>195586.78</v>
      </c>
      <c r="I51" s="37">
        <v>27624.839999999997</v>
      </c>
      <c r="J51" s="37">
        <v>6029.1900000000005</v>
      </c>
      <c r="K51" s="38">
        <v>23472.940000000002</v>
      </c>
      <c r="L51" s="38">
        <v>42097.92</v>
      </c>
      <c r="M51" s="39">
        <v>2074987.9090028775</v>
      </c>
      <c r="N51" s="38">
        <v>450663.0574924946</v>
      </c>
      <c r="O51" s="40">
        <f t="shared" si="2"/>
        <v>2525650.9664953724</v>
      </c>
      <c r="P51" s="38">
        <f t="shared" si="1"/>
        <v>5623892.516495371</v>
      </c>
      <c r="Q51" s="49"/>
      <c r="R51" s="50"/>
    </row>
    <row r="52" spans="1:18" ht="15" customHeight="1">
      <c r="A52" s="27">
        <v>50</v>
      </c>
      <c r="B52" s="27" t="s">
        <v>59</v>
      </c>
      <c r="C52" s="44">
        <v>156851653.57</v>
      </c>
      <c r="D52" s="44">
        <v>66842508.53999999</v>
      </c>
      <c r="E52" s="44">
        <v>0</v>
      </c>
      <c r="F52" s="44">
        <v>10137552</v>
      </c>
      <c r="G52" s="44">
        <v>3565320.54</v>
      </c>
      <c r="H52" s="44">
        <v>16322313.040000001</v>
      </c>
      <c r="I52" s="44">
        <v>2305377.96</v>
      </c>
      <c r="J52" s="44">
        <v>503155.11</v>
      </c>
      <c r="K52" s="45">
        <v>1958889.4499999997</v>
      </c>
      <c r="L52" s="45">
        <v>6662360.76</v>
      </c>
      <c r="M52" s="39">
        <v>66575632.07862243</v>
      </c>
      <c r="N52" s="38">
        <v>114524387.60381004</v>
      </c>
      <c r="O52" s="40">
        <f t="shared" si="2"/>
        <v>181100019.68243247</v>
      </c>
      <c r="P52" s="38">
        <f t="shared" si="1"/>
        <v>446249150.65243244</v>
      </c>
      <c r="Q52" s="49"/>
      <c r="R52" s="50"/>
    </row>
    <row r="53" spans="1:18" ht="15" customHeight="1">
      <c r="A53" s="18">
        <v>51</v>
      </c>
      <c r="B53" s="18" t="s">
        <v>60</v>
      </c>
      <c r="C53" s="37">
        <v>1775899.28</v>
      </c>
      <c r="D53" s="37">
        <v>756801.49</v>
      </c>
      <c r="E53" s="37">
        <v>0</v>
      </c>
      <c r="F53" s="37">
        <v>0</v>
      </c>
      <c r="G53" s="37">
        <v>40367.119999999995</v>
      </c>
      <c r="H53" s="37">
        <v>184803.78999999998</v>
      </c>
      <c r="I53" s="37">
        <v>26101.840000000004</v>
      </c>
      <c r="J53" s="37">
        <v>5696.79</v>
      </c>
      <c r="K53" s="38">
        <v>22178.86</v>
      </c>
      <c r="L53" s="38">
        <v>29112</v>
      </c>
      <c r="M53" s="39">
        <v>286459.04596942896</v>
      </c>
      <c r="N53" s="38">
        <v>423366.85517266777</v>
      </c>
      <c r="O53" s="40">
        <f t="shared" si="2"/>
        <v>709825.9011420967</v>
      </c>
      <c r="P53" s="38">
        <f t="shared" si="1"/>
        <v>3550787.0711420965</v>
      </c>
      <c r="Q53" s="49"/>
      <c r="R53" s="50"/>
    </row>
    <row r="54" spans="1:18" ht="15" customHeight="1">
      <c r="A54" s="18">
        <v>52</v>
      </c>
      <c r="B54" s="18" t="s">
        <v>61</v>
      </c>
      <c r="C54" s="37">
        <v>6719004.73</v>
      </c>
      <c r="D54" s="37">
        <v>2863311.41</v>
      </c>
      <c r="E54" s="37">
        <v>381292.72</v>
      </c>
      <c r="F54" s="37">
        <v>0</v>
      </c>
      <c r="G54" s="37">
        <v>152726.5</v>
      </c>
      <c r="H54" s="37">
        <v>699193.75</v>
      </c>
      <c r="I54" s="37">
        <v>98754.73</v>
      </c>
      <c r="J54" s="37">
        <v>21553.47</v>
      </c>
      <c r="K54" s="38">
        <v>83912.32</v>
      </c>
      <c r="L54" s="38">
        <v>335729.79</v>
      </c>
      <c r="M54" s="39">
        <v>5620609.497892233</v>
      </c>
      <c r="N54" s="38">
        <v>4684193.749611496</v>
      </c>
      <c r="O54" s="40">
        <f t="shared" si="2"/>
        <v>10304803.247503728</v>
      </c>
      <c r="P54" s="38">
        <f t="shared" si="1"/>
        <v>21660282.66750373</v>
      </c>
      <c r="Q54" s="49"/>
      <c r="R54" s="50"/>
    </row>
    <row r="55" spans="1:18" ht="15" customHeight="1">
      <c r="A55" s="18">
        <v>53</v>
      </c>
      <c r="B55" s="18" t="s">
        <v>62</v>
      </c>
      <c r="C55" s="37">
        <v>3219701.0199999996</v>
      </c>
      <c r="D55" s="37">
        <v>1372079.22</v>
      </c>
      <c r="E55" s="37">
        <v>161155.80000000002</v>
      </c>
      <c r="F55" s="37">
        <v>0</v>
      </c>
      <c r="G55" s="37">
        <v>73185.49</v>
      </c>
      <c r="H55" s="37">
        <v>335048.83</v>
      </c>
      <c r="I55" s="37">
        <v>47322.58</v>
      </c>
      <c r="J55" s="37">
        <v>10328.28</v>
      </c>
      <c r="K55" s="38">
        <v>40210.19</v>
      </c>
      <c r="L55" s="38">
        <v>123442.76000000001</v>
      </c>
      <c r="M55" s="39">
        <v>3272506.0971970055</v>
      </c>
      <c r="N55" s="38">
        <v>1700636.1202898172</v>
      </c>
      <c r="O55" s="40">
        <f t="shared" si="2"/>
        <v>4973142.217486823</v>
      </c>
      <c r="P55" s="38">
        <f t="shared" si="1"/>
        <v>10355616.387486823</v>
      </c>
      <c r="Q55" s="49"/>
      <c r="R55" s="50"/>
    </row>
    <row r="56" spans="1:18" ht="15" customHeight="1">
      <c r="A56" s="18">
        <v>54</v>
      </c>
      <c r="B56" s="18" t="s">
        <v>63</v>
      </c>
      <c r="C56" s="37">
        <v>1742062.85</v>
      </c>
      <c r="D56" s="37">
        <v>742382.06</v>
      </c>
      <c r="E56" s="37">
        <v>74165.34</v>
      </c>
      <c r="F56" s="37">
        <v>0</v>
      </c>
      <c r="G56" s="37">
        <v>39598</v>
      </c>
      <c r="H56" s="37">
        <v>181282.7</v>
      </c>
      <c r="I56" s="37">
        <v>25604.520000000004</v>
      </c>
      <c r="J56" s="37">
        <v>5588.25</v>
      </c>
      <c r="K56" s="38">
        <v>21756.28</v>
      </c>
      <c r="L56" s="38">
        <v>29185.6</v>
      </c>
      <c r="M56" s="39">
        <v>352696.55034826446</v>
      </c>
      <c r="N56" s="38">
        <v>379803.2191470855</v>
      </c>
      <c r="O56" s="40">
        <f aca="true" t="shared" si="3" ref="O56:O83">SUM(M56:N56)</f>
        <v>732499.76949535</v>
      </c>
      <c r="P56" s="38">
        <f t="shared" si="1"/>
        <v>3594125.3694953504</v>
      </c>
      <c r="Q56" s="49"/>
      <c r="R56" s="50"/>
    </row>
    <row r="57" spans="1:18" ht="15" customHeight="1">
      <c r="A57" s="18">
        <v>55</v>
      </c>
      <c r="B57" s="18" t="s">
        <v>64</v>
      </c>
      <c r="C57" s="37">
        <v>2298228.66</v>
      </c>
      <c r="D57" s="37">
        <v>979392.73</v>
      </c>
      <c r="E57" s="37">
        <v>0</v>
      </c>
      <c r="F57" s="37">
        <v>0</v>
      </c>
      <c r="G57" s="37">
        <v>52239.93</v>
      </c>
      <c r="H57" s="37">
        <v>239158.48</v>
      </c>
      <c r="I57" s="37">
        <v>33778.94</v>
      </c>
      <c r="J57" s="37">
        <v>7372.349999999999</v>
      </c>
      <c r="K57" s="38">
        <v>28702.120000000003</v>
      </c>
      <c r="L57" s="38">
        <v>65655.62</v>
      </c>
      <c r="M57" s="39">
        <v>1965211.5130416143</v>
      </c>
      <c r="N57" s="38">
        <v>866447.6342429882</v>
      </c>
      <c r="O57" s="40">
        <f t="shared" si="3"/>
        <v>2831659.1472846027</v>
      </c>
      <c r="P57" s="38">
        <f t="shared" si="1"/>
        <v>6536187.977284603</v>
      </c>
      <c r="Q57" s="49"/>
      <c r="R57" s="50"/>
    </row>
    <row r="58" spans="1:18" ht="15" customHeight="1">
      <c r="A58" s="18">
        <v>56</v>
      </c>
      <c r="B58" s="18" t="s">
        <v>65</v>
      </c>
      <c r="C58" s="37">
        <v>5975209.71</v>
      </c>
      <c r="D58" s="37">
        <v>2546342.34</v>
      </c>
      <c r="E58" s="37">
        <v>0</v>
      </c>
      <c r="F58" s="37">
        <v>0</v>
      </c>
      <c r="G58" s="37">
        <v>135819.66</v>
      </c>
      <c r="H58" s="37">
        <v>621792.88</v>
      </c>
      <c r="I58" s="37">
        <v>87822.56</v>
      </c>
      <c r="J58" s="37">
        <v>19167.510000000002</v>
      </c>
      <c r="K58" s="38">
        <v>74623.22</v>
      </c>
      <c r="L58" s="38">
        <v>323257.87</v>
      </c>
      <c r="M58" s="39">
        <v>8898931.909476662</v>
      </c>
      <c r="N58" s="38">
        <v>4042732.9950955654</v>
      </c>
      <c r="O58" s="40">
        <f t="shared" si="3"/>
        <v>12941664.904572228</v>
      </c>
      <c r="P58" s="38">
        <f t="shared" si="1"/>
        <v>22725700.65457223</v>
      </c>
      <c r="Q58" s="49"/>
      <c r="R58" s="50"/>
    </row>
    <row r="59" spans="1:18" ht="15" customHeight="1">
      <c r="A59" s="18">
        <v>57</v>
      </c>
      <c r="B59" s="18" t="s">
        <v>66</v>
      </c>
      <c r="C59" s="37">
        <v>2496546.53</v>
      </c>
      <c r="D59" s="37">
        <v>1063906.1099999999</v>
      </c>
      <c r="E59" s="37">
        <v>120120.40999999999</v>
      </c>
      <c r="F59" s="37">
        <v>0</v>
      </c>
      <c r="G59" s="37">
        <v>56747.81</v>
      </c>
      <c r="H59" s="37">
        <v>259795.86</v>
      </c>
      <c r="I59" s="37">
        <v>36693.79</v>
      </c>
      <c r="J59" s="37">
        <v>8008.5</v>
      </c>
      <c r="K59" s="38">
        <v>31178.870000000003</v>
      </c>
      <c r="L59" s="38">
        <v>84368.85</v>
      </c>
      <c r="M59" s="39">
        <v>1638406.531404875</v>
      </c>
      <c r="N59" s="38">
        <v>1028570.5328698384</v>
      </c>
      <c r="O59" s="40">
        <f t="shared" si="3"/>
        <v>2666977.0642747134</v>
      </c>
      <c r="P59" s="38">
        <f t="shared" si="1"/>
        <v>6824343.794274713</v>
      </c>
      <c r="Q59" s="49"/>
      <c r="R59" s="50"/>
    </row>
    <row r="60" spans="1:18" ht="15" customHeight="1">
      <c r="A60" s="18">
        <v>58</v>
      </c>
      <c r="B60" s="18" t="s">
        <v>67</v>
      </c>
      <c r="C60" s="37">
        <v>5138737.51</v>
      </c>
      <c r="D60" s="37">
        <v>2189878.77</v>
      </c>
      <c r="E60" s="37">
        <v>278258.74</v>
      </c>
      <c r="F60" s="37">
        <v>0</v>
      </c>
      <c r="G60" s="37">
        <v>116806.20000000001</v>
      </c>
      <c r="H60" s="37">
        <v>534747.81</v>
      </c>
      <c r="I60" s="37">
        <v>75528.25</v>
      </c>
      <c r="J60" s="37">
        <v>16484.25</v>
      </c>
      <c r="K60" s="38">
        <v>64176.670000000006</v>
      </c>
      <c r="L60" s="38">
        <v>278407.82999999996</v>
      </c>
      <c r="M60" s="39">
        <v>10208579.03265521</v>
      </c>
      <c r="N60" s="38">
        <v>3330550.2618419006</v>
      </c>
      <c r="O60" s="40">
        <f t="shared" si="3"/>
        <v>13539129.29449711</v>
      </c>
      <c r="P60" s="38">
        <f t="shared" si="1"/>
        <v>22232155.32449711</v>
      </c>
      <c r="Q60" s="49"/>
      <c r="R60" s="50"/>
    </row>
    <row r="61" spans="1:18" ht="15" customHeight="1">
      <c r="A61" s="18">
        <v>59</v>
      </c>
      <c r="B61" s="18" t="s">
        <v>68</v>
      </c>
      <c r="C61" s="37">
        <v>11222924.04</v>
      </c>
      <c r="D61" s="37">
        <v>4782661.7</v>
      </c>
      <c r="E61" s="37">
        <v>875539.56</v>
      </c>
      <c r="F61" s="37">
        <v>0</v>
      </c>
      <c r="G61" s="37">
        <v>255102.95999999996</v>
      </c>
      <c r="H61" s="37">
        <v>1167881.07</v>
      </c>
      <c r="I61" s="37">
        <v>164952.54</v>
      </c>
      <c r="J61" s="37">
        <v>36001.350000000006</v>
      </c>
      <c r="K61" s="38">
        <v>140160.88</v>
      </c>
      <c r="L61" s="38">
        <v>436252.98</v>
      </c>
      <c r="M61" s="39">
        <v>6251811.436257713</v>
      </c>
      <c r="N61" s="38">
        <v>7438628.710975839</v>
      </c>
      <c r="O61" s="40">
        <f t="shared" si="3"/>
        <v>13690440.147233551</v>
      </c>
      <c r="P61" s="38">
        <f t="shared" si="1"/>
        <v>32771917.22723355</v>
      </c>
      <c r="Q61" s="49"/>
      <c r="R61" s="50"/>
    </row>
    <row r="62" spans="1:18" ht="15" customHeight="1">
      <c r="A62" s="18">
        <v>60</v>
      </c>
      <c r="B62" s="18" t="s">
        <v>69</v>
      </c>
      <c r="C62" s="37">
        <v>1483857.22</v>
      </c>
      <c r="D62" s="37">
        <v>632347.44</v>
      </c>
      <c r="E62" s="37">
        <v>58347.270000000004</v>
      </c>
      <c r="F62" s="37">
        <v>0</v>
      </c>
      <c r="G62" s="37">
        <v>33728.850000000006</v>
      </c>
      <c r="H62" s="37">
        <v>154413.29</v>
      </c>
      <c r="I62" s="37">
        <v>21809.46</v>
      </c>
      <c r="J62" s="37">
        <v>4759.950000000001</v>
      </c>
      <c r="K62" s="38">
        <v>18531.59</v>
      </c>
      <c r="L62" s="38">
        <v>12137.34</v>
      </c>
      <c r="M62" s="39">
        <v>690983.5690213353</v>
      </c>
      <c r="N62" s="38">
        <v>129863.75043069132</v>
      </c>
      <c r="O62" s="40">
        <f t="shared" si="3"/>
        <v>820847.3194520266</v>
      </c>
      <c r="P62" s="38">
        <f t="shared" si="1"/>
        <v>3240779.729452027</v>
      </c>
      <c r="Q62" s="49"/>
      <c r="R62" s="50"/>
    </row>
    <row r="63" spans="1:18" ht="15" customHeight="1">
      <c r="A63" s="18">
        <v>61</v>
      </c>
      <c r="B63" s="18" t="s">
        <v>70</v>
      </c>
      <c r="C63" s="37">
        <v>1839926.32</v>
      </c>
      <c r="D63" s="37">
        <v>784086.6699999999</v>
      </c>
      <c r="E63" s="37">
        <v>0</v>
      </c>
      <c r="F63" s="37">
        <v>0</v>
      </c>
      <c r="G63" s="37">
        <v>41822.48</v>
      </c>
      <c r="H63" s="37">
        <v>191466.57</v>
      </c>
      <c r="I63" s="37">
        <v>27042.9</v>
      </c>
      <c r="J63" s="37">
        <v>5902.17</v>
      </c>
      <c r="K63" s="38">
        <v>22978.46</v>
      </c>
      <c r="L63" s="38">
        <v>31430.86</v>
      </c>
      <c r="M63" s="39">
        <v>448062.08246921026</v>
      </c>
      <c r="N63" s="38">
        <v>473961.33118972054</v>
      </c>
      <c r="O63" s="40">
        <f t="shared" si="3"/>
        <v>922023.4136589308</v>
      </c>
      <c r="P63" s="38">
        <f t="shared" si="1"/>
        <v>3866679.84365893</v>
      </c>
      <c r="Q63" s="49"/>
      <c r="R63" s="50"/>
    </row>
    <row r="64" spans="1:18" ht="15" customHeight="1">
      <c r="A64" s="18">
        <v>62</v>
      </c>
      <c r="B64" s="18" t="s">
        <v>71</v>
      </c>
      <c r="C64" s="37">
        <v>2032054.05</v>
      </c>
      <c r="D64" s="37">
        <v>865962.1199999999</v>
      </c>
      <c r="E64" s="37">
        <v>90060.58</v>
      </c>
      <c r="F64" s="37">
        <v>0</v>
      </c>
      <c r="G64" s="37">
        <v>46189.649999999994</v>
      </c>
      <c r="H64" s="37">
        <v>211459.78999999998</v>
      </c>
      <c r="I64" s="37">
        <v>29866.75</v>
      </c>
      <c r="J64" s="37">
        <v>6518.49</v>
      </c>
      <c r="K64" s="38">
        <v>25377.91</v>
      </c>
      <c r="L64" s="38">
        <v>49501.34</v>
      </c>
      <c r="M64" s="39">
        <v>941288.8648455382</v>
      </c>
      <c r="N64" s="38">
        <v>632637.7396246734</v>
      </c>
      <c r="O64" s="40">
        <f t="shared" si="3"/>
        <v>1573926.6044702115</v>
      </c>
      <c r="P64" s="38">
        <f t="shared" si="1"/>
        <v>4930917.284470212</v>
      </c>
      <c r="Q64" s="49"/>
      <c r="R64" s="50"/>
    </row>
    <row r="65" spans="1:18" ht="15" customHeight="1">
      <c r="A65" s="18">
        <v>63</v>
      </c>
      <c r="B65" s="18" t="s">
        <v>72</v>
      </c>
      <c r="C65" s="37">
        <v>2101636.56</v>
      </c>
      <c r="D65" s="37">
        <v>895614.7899999999</v>
      </c>
      <c r="E65" s="37">
        <v>94420.16</v>
      </c>
      <c r="F65" s="37">
        <v>0</v>
      </c>
      <c r="G65" s="37">
        <v>47771.28999999999</v>
      </c>
      <c r="H65" s="37">
        <v>218700.71</v>
      </c>
      <c r="I65" s="37">
        <v>30889.47</v>
      </c>
      <c r="J65" s="37">
        <v>6741.6900000000005</v>
      </c>
      <c r="K65" s="38">
        <v>26246.920000000002</v>
      </c>
      <c r="L65" s="38">
        <v>51891.69</v>
      </c>
      <c r="M65" s="39">
        <v>950892.3209073385</v>
      </c>
      <c r="N65" s="38">
        <v>690400.9152408727</v>
      </c>
      <c r="O65" s="40">
        <f t="shared" si="3"/>
        <v>1641293.2361482112</v>
      </c>
      <c r="P65" s="38">
        <f t="shared" si="1"/>
        <v>5115206.516148211</v>
      </c>
      <c r="Q65" s="49"/>
      <c r="R65" s="50"/>
    </row>
    <row r="66" spans="1:18" ht="15" customHeight="1">
      <c r="A66" s="18">
        <v>64</v>
      </c>
      <c r="B66" s="18" t="s">
        <v>73</v>
      </c>
      <c r="C66" s="37">
        <v>1570903.2400000002</v>
      </c>
      <c r="D66" s="37">
        <v>669442.19</v>
      </c>
      <c r="E66" s="37">
        <v>63669.59999999999</v>
      </c>
      <c r="F66" s="37">
        <v>0</v>
      </c>
      <c r="G66" s="37">
        <v>35707.45</v>
      </c>
      <c r="H66" s="37">
        <v>163471.49</v>
      </c>
      <c r="I66" s="37">
        <v>23088.85</v>
      </c>
      <c r="J66" s="37">
        <v>5039.1900000000005</v>
      </c>
      <c r="K66" s="38">
        <v>19618.68</v>
      </c>
      <c r="L66" s="38">
        <v>18111.11</v>
      </c>
      <c r="M66" s="39">
        <v>306478.0106135814</v>
      </c>
      <c r="N66" s="38">
        <v>253523.81851596743</v>
      </c>
      <c r="O66" s="40">
        <f t="shared" si="3"/>
        <v>560001.8291295489</v>
      </c>
      <c r="P66" s="38">
        <f t="shared" si="1"/>
        <v>3129053.6291295495</v>
      </c>
      <c r="Q66" s="49"/>
      <c r="R66" s="50"/>
    </row>
    <row r="67" spans="1:18" ht="15" customHeight="1">
      <c r="A67" s="18">
        <v>65</v>
      </c>
      <c r="B67" s="18" t="s">
        <v>74</v>
      </c>
      <c r="C67" s="37">
        <v>1591132.75</v>
      </c>
      <c r="D67" s="37">
        <v>678063.02</v>
      </c>
      <c r="E67" s="37">
        <v>0</v>
      </c>
      <c r="F67" s="37">
        <v>0</v>
      </c>
      <c r="G67" s="37">
        <v>36167.270000000004</v>
      </c>
      <c r="H67" s="37">
        <v>165576.61</v>
      </c>
      <c r="I67" s="37">
        <v>23386.170000000002</v>
      </c>
      <c r="J67" s="37">
        <v>5104.08</v>
      </c>
      <c r="K67" s="38">
        <v>19871.34</v>
      </c>
      <c r="L67" s="38">
        <v>19325.379999999997</v>
      </c>
      <c r="M67" s="39">
        <v>275856.43039187597</v>
      </c>
      <c r="N67" s="38">
        <v>223194.70482727094</v>
      </c>
      <c r="O67" s="40">
        <f t="shared" si="3"/>
        <v>499051.1352191469</v>
      </c>
      <c r="P67" s="38">
        <f t="shared" si="1"/>
        <v>3037677.7552191466</v>
      </c>
      <c r="Q67" s="49"/>
      <c r="R67" s="50"/>
    </row>
    <row r="68" spans="1:18" ht="15" customHeight="1">
      <c r="A68" s="18">
        <v>66</v>
      </c>
      <c r="B68" s="18" t="s">
        <v>75</v>
      </c>
      <c r="C68" s="37">
        <v>1932472.9100000001</v>
      </c>
      <c r="D68" s="37">
        <v>823525.51</v>
      </c>
      <c r="E68" s="37">
        <v>85150.38</v>
      </c>
      <c r="F68" s="37">
        <v>0</v>
      </c>
      <c r="G68" s="37">
        <v>43926.11</v>
      </c>
      <c r="H68" s="37">
        <v>201097.16999999998</v>
      </c>
      <c r="I68" s="37">
        <v>28403.14</v>
      </c>
      <c r="J68" s="37">
        <v>6199.049999999999</v>
      </c>
      <c r="K68" s="38">
        <v>24134.27</v>
      </c>
      <c r="L68" s="38">
        <v>42428.95</v>
      </c>
      <c r="M68" s="39">
        <v>1320840.5251280144</v>
      </c>
      <c r="N68" s="38">
        <v>528415.8762216982</v>
      </c>
      <c r="O68" s="40">
        <f t="shared" si="3"/>
        <v>1849256.4013497126</v>
      </c>
      <c r="P68" s="38">
        <f aca="true" t="shared" si="4" ref="P68:P108">C68+D68+E68+F68+G68+H68+I68+J68+K68+L68+M68+N68</f>
        <v>5036593.891349712</v>
      </c>
      <c r="Q68" s="49"/>
      <c r="R68" s="50"/>
    </row>
    <row r="69" spans="1:18" ht="15" customHeight="1">
      <c r="A69" s="18">
        <v>67</v>
      </c>
      <c r="B69" s="18" t="s">
        <v>76</v>
      </c>
      <c r="C69" s="37">
        <v>2744671.0300000003</v>
      </c>
      <c r="D69" s="37">
        <v>1169644.64</v>
      </c>
      <c r="E69" s="37">
        <v>0</v>
      </c>
      <c r="F69" s="37">
        <v>0</v>
      </c>
      <c r="G69" s="37">
        <v>62387.8</v>
      </c>
      <c r="H69" s="37">
        <v>285616.20999999996</v>
      </c>
      <c r="I69" s="37">
        <v>40340.670000000006</v>
      </c>
      <c r="J69" s="37">
        <v>8804.460000000001</v>
      </c>
      <c r="K69" s="38">
        <v>34277.66</v>
      </c>
      <c r="L69" s="38">
        <v>98616.03</v>
      </c>
      <c r="M69" s="39">
        <v>1481739.841057942</v>
      </c>
      <c r="N69" s="38">
        <v>1278785.7208015844</v>
      </c>
      <c r="O69" s="40">
        <f t="shared" si="3"/>
        <v>2760525.5618595267</v>
      </c>
      <c r="P69" s="38">
        <f t="shared" si="4"/>
        <v>7204884.061859527</v>
      </c>
      <c r="Q69" s="49"/>
      <c r="R69" s="50"/>
    </row>
    <row r="70" spans="1:18" ht="15" customHeight="1">
      <c r="A70" s="18">
        <v>68</v>
      </c>
      <c r="B70" s="18" t="s">
        <v>77</v>
      </c>
      <c r="C70" s="37">
        <v>1805713.92</v>
      </c>
      <c r="D70" s="37">
        <v>769507.01</v>
      </c>
      <c r="E70" s="37">
        <v>0</v>
      </c>
      <c r="F70" s="37">
        <v>0</v>
      </c>
      <c r="G70" s="37">
        <v>41044.82</v>
      </c>
      <c r="H70" s="37">
        <v>187906.38</v>
      </c>
      <c r="I70" s="37">
        <v>26540.050000000003</v>
      </c>
      <c r="J70" s="37">
        <v>5792.43</v>
      </c>
      <c r="K70" s="38">
        <v>22551.2</v>
      </c>
      <c r="L70" s="38">
        <v>33064.48</v>
      </c>
      <c r="M70" s="39">
        <v>574617.8210430461</v>
      </c>
      <c r="N70" s="38">
        <v>430949.13359484193</v>
      </c>
      <c r="O70" s="40">
        <f t="shared" si="3"/>
        <v>1005566.954637888</v>
      </c>
      <c r="P70" s="38">
        <f t="shared" si="4"/>
        <v>3897687.244637888</v>
      </c>
      <c r="Q70" s="49"/>
      <c r="R70" s="50"/>
    </row>
    <row r="71" spans="1:18" ht="15" customHeight="1">
      <c r="A71" s="18">
        <v>69</v>
      </c>
      <c r="B71" s="18" t="s">
        <v>78</v>
      </c>
      <c r="C71" s="37">
        <v>2639138.01</v>
      </c>
      <c r="D71" s="37">
        <v>1124671.63</v>
      </c>
      <c r="E71" s="37">
        <v>124899.26000000001</v>
      </c>
      <c r="F71" s="37">
        <v>0</v>
      </c>
      <c r="G71" s="37">
        <v>59988.990000000005</v>
      </c>
      <c r="H71" s="37">
        <v>274634.24</v>
      </c>
      <c r="I71" s="37">
        <v>38789.57</v>
      </c>
      <c r="J71" s="37">
        <v>8465.91</v>
      </c>
      <c r="K71" s="38">
        <v>32959.67</v>
      </c>
      <c r="L71" s="38">
        <v>95726.49</v>
      </c>
      <c r="M71" s="39">
        <v>4567016.227776582</v>
      </c>
      <c r="N71" s="38">
        <v>1164775.8252536207</v>
      </c>
      <c r="O71" s="40">
        <f t="shared" si="3"/>
        <v>5731792.053030203</v>
      </c>
      <c r="P71" s="38">
        <f t="shared" si="4"/>
        <v>10131065.823030204</v>
      </c>
      <c r="Q71" s="49"/>
      <c r="R71" s="50"/>
    </row>
    <row r="72" spans="1:18" ht="15" customHeight="1">
      <c r="A72" s="18">
        <v>70</v>
      </c>
      <c r="B72" s="18" t="s">
        <v>79</v>
      </c>
      <c r="C72" s="37">
        <v>1930346.15</v>
      </c>
      <c r="D72" s="37">
        <v>822619.18</v>
      </c>
      <c r="E72" s="37">
        <v>85255.62</v>
      </c>
      <c r="F72" s="37">
        <v>0</v>
      </c>
      <c r="G72" s="37">
        <v>43877.78</v>
      </c>
      <c r="H72" s="37">
        <v>200875.85</v>
      </c>
      <c r="I72" s="37">
        <v>28371.87</v>
      </c>
      <c r="J72" s="37">
        <v>6192.24</v>
      </c>
      <c r="K72" s="38">
        <v>24107.71</v>
      </c>
      <c r="L72" s="38">
        <v>43001.24</v>
      </c>
      <c r="M72" s="39">
        <v>824208.2613543269</v>
      </c>
      <c r="N72" s="38">
        <v>541788.2581662599</v>
      </c>
      <c r="O72" s="40">
        <f t="shared" si="3"/>
        <v>1365996.5195205868</v>
      </c>
      <c r="P72" s="38">
        <f t="shared" si="4"/>
        <v>4550644.159520587</v>
      </c>
      <c r="Q72" s="49"/>
      <c r="R72" s="50"/>
    </row>
    <row r="73" spans="1:18" ht="15" customHeight="1">
      <c r="A73" s="18">
        <v>71</v>
      </c>
      <c r="B73" s="18" t="s">
        <v>80</v>
      </c>
      <c r="C73" s="37">
        <v>1592865.73</v>
      </c>
      <c r="D73" s="37">
        <v>678801.52</v>
      </c>
      <c r="E73" s="37">
        <v>64723.14</v>
      </c>
      <c r="F73" s="37">
        <v>0</v>
      </c>
      <c r="G73" s="37">
        <v>36206.67</v>
      </c>
      <c r="H73" s="37">
        <v>165756.94</v>
      </c>
      <c r="I73" s="37">
        <v>23411.65</v>
      </c>
      <c r="J73" s="37">
        <v>5109.63</v>
      </c>
      <c r="K73" s="38">
        <v>19892.980000000003</v>
      </c>
      <c r="L73" s="38">
        <v>19411.2</v>
      </c>
      <c r="M73" s="39">
        <v>766976.2019284056</v>
      </c>
      <c r="N73" s="38">
        <v>232844.87736458343</v>
      </c>
      <c r="O73" s="40">
        <f t="shared" si="3"/>
        <v>999821.079292989</v>
      </c>
      <c r="P73" s="38">
        <f t="shared" si="4"/>
        <v>3606000.539292989</v>
      </c>
      <c r="Q73" s="49"/>
      <c r="R73" s="50"/>
    </row>
    <row r="74" spans="1:18" ht="15" customHeight="1">
      <c r="A74" s="18">
        <v>72</v>
      </c>
      <c r="B74" s="18" t="s">
        <v>0</v>
      </c>
      <c r="C74" s="37">
        <v>1603705.8499999999</v>
      </c>
      <c r="D74" s="37">
        <v>683421.04</v>
      </c>
      <c r="E74" s="37">
        <v>66124.25</v>
      </c>
      <c r="F74" s="37">
        <v>0</v>
      </c>
      <c r="G74" s="37">
        <v>36453.07</v>
      </c>
      <c r="H74" s="37">
        <v>166884.99</v>
      </c>
      <c r="I74" s="37">
        <v>23570.969999999998</v>
      </c>
      <c r="J74" s="37">
        <v>5144.43</v>
      </c>
      <c r="K74" s="38">
        <v>20028.35</v>
      </c>
      <c r="L74" s="38">
        <v>19262.69</v>
      </c>
      <c r="M74" s="39">
        <v>405784.8970388536</v>
      </c>
      <c r="N74" s="38">
        <v>258624.6239999754</v>
      </c>
      <c r="O74" s="40">
        <f t="shared" si="3"/>
        <v>664409.521038829</v>
      </c>
      <c r="P74" s="38">
        <f t="shared" si="4"/>
        <v>3289005.161038829</v>
      </c>
      <c r="Q74" s="49"/>
      <c r="R74" s="50"/>
    </row>
    <row r="75" spans="1:18" ht="15" customHeight="1">
      <c r="A75" s="18">
        <v>73</v>
      </c>
      <c r="B75" s="18" t="s">
        <v>81</v>
      </c>
      <c r="C75" s="37">
        <v>2074120</v>
      </c>
      <c r="D75" s="37">
        <v>883888.5800000001</v>
      </c>
      <c r="E75" s="37">
        <v>91104.95999999999</v>
      </c>
      <c r="F75" s="37">
        <v>0</v>
      </c>
      <c r="G75" s="37">
        <v>47145.83</v>
      </c>
      <c r="H75" s="37">
        <v>215837.28</v>
      </c>
      <c r="I75" s="37">
        <v>30485.04</v>
      </c>
      <c r="J75" s="37">
        <v>6653.43</v>
      </c>
      <c r="K75" s="38">
        <v>25903.270000000004</v>
      </c>
      <c r="L75" s="38">
        <v>65316.71000000001</v>
      </c>
      <c r="M75" s="39">
        <v>4259435.963690528</v>
      </c>
      <c r="N75" s="38">
        <v>613061.6753346967</v>
      </c>
      <c r="O75" s="40">
        <f t="shared" si="3"/>
        <v>4872497.639025224</v>
      </c>
      <c r="P75" s="38">
        <f t="shared" si="4"/>
        <v>8312952.739025225</v>
      </c>
      <c r="Q75" s="49"/>
      <c r="R75" s="50"/>
    </row>
    <row r="76" spans="1:18" ht="15" customHeight="1">
      <c r="A76" s="18">
        <v>74</v>
      </c>
      <c r="B76" s="18" t="s">
        <v>82</v>
      </c>
      <c r="C76" s="37">
        <v>1879313.88</v>
      </c>
      <c r="D76" s="37">
        <v>800871.7400000001</v>
      </c>
      <c r="E76" s="37">
        <v>0</v>
      </c>
      <c r="F76" s="37">
        <v>0</v>
      </c>
      <c r="G76" s="37">
        <v>42717.78</v>
      </c>
      <c r="H76" s="37">
        <v>195565.33</v>
      </c>
      <c r="I76" s="37">
        <v>27621.809999999998</v>
      </c>
      <c r="J76" s="37">
        <v>6028.53</v>
      </c>
      <c r="K76" s="38">
        <v>23470.370000000003</v>
      </c>
      <c r="L76" s="38">
        <v>41082.6</v>
      </c>
      <c r="M76" s="39">
        <v>461618.199701887</v>
      </c>
      <c r="N76" s="38">
        <v>497535.32410229824</v>
      </c>
      <c r="O76" s="40">
        <f t="shared" si="3"/>
        <v>959153.5238041852</v>
      </c>
      <c r="P76" s="38">
        <f t="shared" si="4"/>
        <v>3975825.5638041855</v>
      </c>
      <c r="Q76" s="49"/>
      <c r="R76" s="50"/>
    </row>
    <row r="77" spans="1:18" ht="15" customHeight="1">
      <c r="A77" s="18">
        <v>75</v>
      </c>
      <c r="B77" s="18" t="s">
        <v>83</v>
      </c>
      <c r="C77" s="37">
        <v>2312231.01</v>
      </c>
      <c r="D77" s="37">
        <v>985359.85</v>
      </c>
      <c r="E77" s="37">
        <v>105842.57</v>
      </c>
      <c r="F77" s="37">
        <v>0</v>
      </c>
      <c r="G77" s="37">
        <v>52558.229999999996</v>
      </c>
      <c r="H77" s="37">
        <v>240615.61</v>
      </c>
      <c r="I77" s="37">
        <v>33984.74</v>
      </c>
      <c r="J77" s="37">
        <v>7417.26</v>
      </c>
      <c r="K77" s="38">
        <v>28876.989999999998</v>
      </c>
      <c r="L77" s="38">
        <v>72787.47</v>
      </c>
      <c r="M77" s="39">
        <v>3230787.9562128847</v>
      </c>
      <c r="N77" s="38">
        <v>855418.8656289167</v>
      </c>
      <c r="O77" s="40">
        <f t="shared" si="3"/>
        <v>4086206.8218418015</v>
      </c>
      <c r="P77" s="38">
        <f t="shared" si="4"/>
        <v>7925880.551841801</v>
      </c>
      <c r="Q77" s="49"/>
      <c r="R77" s="50"/>
    </row>
    <row r="78" spans="1:18" ht="15" customHeight="1">
      <c r="A78" s="18">
        <v>76</v>
      </c>
      <c r="B78" s="18" t="s">
        <v>84</v>
      </c>
      <c r="C78" s="37">
        <v>3855806.9699999997</v>
      </c>
      <c r="D78" s="37">
        <v>1643156.5</v>
      </c>
      <c r="E78" s="37">
        <v>196114.69</v>
      </c>
      <c r="F78" s="37">
        <v>0</v>
      </c>
      <c r="G78" s="37">
        <v>87644.51000000001</v>
      </c>
      <c r="H78" s="37">
        <v>401243.36</v>
      </c>
      <c r="I78" s="37">
        <v>56671.96</v>
      </c>
      <c r="J78" s="37">
        <v>12368.79</v>
      </c>
      <c r="K78" s="38">
        <v>48154.4</v>
      </c>
      <c r="L78" s="38">
        <v>178503.62</v>
      </c>
      <c r="M78" s="39">
        <v>3272964.144442685</v>
      </c>
      <c r="N78" s="38">
        <v>2233325.644349468</v>
      </c>
      <c r="O78" s="40">
        <f t="shared" si="3"/>
        <v>5506289.788792153</v>
      </c>
      <c r="P78" s="38">
        <f t="shared" si="4"/>
        <v>11985954.588792153</v>
      </c>
      <c r="Q78" s="49"/>
      <c r="R78" s="50"/>
    </row>
    <row r="79" spans="1:18" ht="15" customHeight="1">
      <c r="A79" s="18">
        <v>77</v>
      </c>
      <c r="B79" s="18" t="s">
        <v>85</v>
      </c>
      <c r="C79" s="37">
        <v>1737743.8900000001</v>
      </c>
      <c r="D79" s="37">
        <v>740541.52</v>
      </c>
      <c r="E79" s="37">
        <v>0</v>
      </c>
      <c r="F79" s="37">
        <v>0</v>
      </c>
      <c r="G79" s="37">
        <v>39499.82</v>
      </c>
      <c r="H79" s="37">
        <v>180833.28</v>
      </c>
      <c r="I79" s="37">
        <v>25541.04</v>
      </c>
      <c r="J79" s="37">
        <v>5574.39</v>
      </c>
      <c r="K79" s="38">
        <v>21702.329999999998</v>
      </c>
      <c r="L79" s="38">
        <v>29581.68</v>
      </c>
      <c r="M79" s="39">
        <v>1025090.616119084</v>
      </c>
      <c r="N79" s="38">
        <v>359262.1376033774</v>
      </c>
      <c r="O79" s="40">
        <f t="shared" si="3"/>
        <v>1384352.7537224614</v>
      </c>
      <c r="P79" s="38">
        <f t="shared" si="4"/>
        <v>4165370.7037224616</v>
      </c>
      <c r="Q79" s="49"/>
      <c r="R79" s="50"/>
    </row>
    <row r="80" spans="1:18" ht="15" customHeight="1">
      <c r="A80" s="18">
        <v>78</v>
      </c>
      <c r="B80" s="18" t="s">
        <v>86</v>
      </c>
      <c r="C80" s="37">
        <v>1889209.3000000003</v>
      </c>
      <c r="D80" s="37">
        <v>805088.6699999999</v>
      </c>
      <c r="E80" s="37">
        <v>82439</v>
      </c>
      <c r="F80" s="37">
        <v>0</v>
      </c>
      <c r="G80" s="37">
        <v>42942.71</v>
      </c>
      <c r="H80" s="37">
        <v>196595.06</v>
      </c>
      <c r="I80" s="37">
        <v>27767.260000000002</v>
      </c>
      <c r="J80" s="37">
        <v>6060.2699999999995</v>
      </c>
      <c r="K80" s="38">
        <v>23593.94</v>
      </c>
      <c r="L80" s="38">
        <v>42158.4</v>
      </c>
      <c r="M80" s="39">
        <v>713474.2250518173</v>
      </c>
      <c r="N80" s="38">
        <v>507736.93507031427</v>
      </c>
      <c r="O80" s="40">
        <f t="shared" si="3"/>
        <v>1221211.1601221315</v>
      </c>
      <c r="P80" s="38">
        <f t="shared" si="4"/>
        <v>4337065.770122131</v>
      </c>
      <c r="Q80" s="49"/>
      <c r="R80" s="50"/>
    </row>
    <row r="81" spans="1:18" ht="15" customHeight="1">
      <c r="A81" s="18">
        <v>79</v>
      </c>
      <c r="B81" s="18" t="s">
        <v>87</v>
      </c>
      <c r="C81" s="37">
        <v>7665915.640000001</v>
      </c>
      <c r="D81" s="37">
        <v>3266838.5700000003</v>
      </c>
      <c r="E81" s="37">
        <v>420568.91</v>
      </c>
      <c r="F81" s="37">
        <v>0</v>
      </c>
      <c r="G81" s="37">
        <v>174250.28000000003</v>
      </c>
      <c r="H81" s="37">
        <v>797731.28</v>
      </c>
      <c r="I81" s="37">
        <v>112672.26</v>
      </c>
      <c r="J81" s="37">
        <v>24591.03</v>
      </c>
      <c r="K81" s="38">
        <v>95738.1</v>
      </c>
      <c r="L81" s="38">
        <v>444612</v>
      </c>
      <c r="M81" s="39">
        <v>18330490.92202068</v>
      </c>
      <c r="N81" s="38">
        <v>5589793.512434438</v>
      </c>
      <c r="O81" s="40">
        <f t="shared" si="3"/>
        <v>23920284.43445512</v>
      </c>
      <c r="P81" s="38">
        <f t="shared" si="4"/>
        <v>36923202.50445512</v>
      </c>
      <c r="Q81" s="49"/>
      <c r="R81" s="50"/>
    </row>
    <row r="82" spans="1:18" ht="15" customHeight="1">
      <c r="A82" s="18">
        <v>80</v>
      </c>
      <c r="B82" s="18" t="s">
        <v>88</v>
      </c>
      <c r="C82" s="37">
        <v>2854505.65</v>
      </c>
      <c r="D82" s="37">
        <v>1216450.8099999998</v>
      </c>
      <c r="E82" s="37">
        <v>137119.19</v>
      </c>
      <c r="F82" s="37">
        <v>0</v>
      </c>
      <c r="G82" s="37">
        <v>64884.399999999994</v>
      </c>
      <c r="H82" s="37">
        <v>297045.85</v>
      </c>
      <c r="I82" s="37">
        <v>41955.01</v>
      </c>
      <c r="J82" s="37">
        <v>9156.78</v>
      </c>
      <c r="K82" s="38">
        <v>35649.34</v>
      </c>
      <c r="L82" s="38">
        <v>109321.59</v>
      </c>
      <c r="M82" s="39">
        <v>1962331.6800458115</v>
      </c>
      <c r="N82" s="38">
        <v>1362604.3622685273</v>
      </c>
      <c r="O82" s="40">
        <f t="shared" si="3"/>
        <v>3324936.0423143385</v>
      </c>
      <c r="P82" s="38">
        <f t="shared" si="4"/>
        <v>8091024.662314339</v>
      </c>
      <c r="Q82" s="49"/>
      <c r="R82" s="50"/>
    </row>
    <row r="83" spans="1:18" ht="15" customHeight="1">
      <c r="A83" s="18">
        <v>81</v>
      </c>
      <c r="B83" s="18" t="s">
        <v>89</v>
      </c>
      <c r="C83" s="37">
        <v>1824637.56</v>
      </c>
      <c r="D83" s="37">
        <v>777571.3500000001</v>
      </c>
      <c r="E83" s="37">
        <v>77800.45000000001</v>
      </c>
      <c r="F83" s="37">
        <v>0</v>
      </c>
      <c r="G83" s="37">
        <v>41474.96000000001</v>
      </c>
      <c r="H83" s="37">
        <v>189875.59</v>
      </c>
      <c r="I83" s="37">
        <v>26818.19</v>
      </c>
      <c r="J83" s="37">
        <v>5853.12</v>
      </c>
      <c r="K83" s="38">
        <v>22787.53</v>
      </c>
      <c r="L83" s="38">
        <v>38682.29</v>
      </c>
      <c r="M83" s="39">
        <v>1889433.003373629</v>
      </c>
      <c r="N83" s="38">
        <v>427364.7837952686</v>
      </c>
      <c r="O83" s="40">
        <f t="shared" si="3"/>
        <v>2316797.7871688977</v>
      </c>
      <c r="P83" s="38">
        <f t="shared" si="4"/>
        <v>5322298.827168898</v>
      </c>
      <c r="Q83" s="49"/>
      <c r="R83" s="50"/>
    </row>
    <row r="84" spans="1:18" ht="15" customHeight="1">
      <c r="A84" s="18">
        <v>82</v>
      </c>
      <c r="B84" s="18" t="s">
        <v>91</v>
      </c>
      <c r="C84" s="37">
        <v>1864306.6600000001</v>
      </c>
      <c r="D84" s="37">
        <v>794476.38</v>
      </c>
      <c r="E84" s="37">
        <v>82129.15</v>
      </c>
      <c r="F84" s="37">
        <v>0</v>
      </c>
      <c r="G84" s="37">
        <v>42376.659999999996</v>
      </c>
      <c r="H84" s="37">
        <v>194003.66999999998</v>
      </c>
      <c r="I84" s="37">
        <v>27401.239999999998</v>
      </c>
      <c r="J84" s="37">
        <v>5980.38</v>
      </c>
      <c r="K84" s="38">
        <v>23282.96</v>
      </c>
      <c r="L84" s="38">
        <v>34966.020000000004</v>
      </c>
      <c r="M84" s="39">
        <v>448592.49120446085</v>
      </c>
      <c r="N84" s="38">
        <v>490366.62450315175</v>
      </c>
      <c r="O84" s="40">
        <f>SUM(M83:N83)</f>
        <v>2316797.7871688977</v>
      </c>
      <c r="P84" s="38">
        <f t="shared" si="4"/>
        <v>4007882.2357076127</v>
      </c>
      <c r="Q84" s="49"/>
      <c r="R84" s="50"/>
    </row>
    <row r="85" spans="1:18" ht="15" customHeight="1">
      <c r="A85" s="18">
        <v>83</v>
      </c>
      <c r="B85" s="18" t="s">
        <v>90</v>
      </c>
      <c r="C85" s="37">
        <v>1643784.79</v>
      </c>
      <c r="D85" s="37">
        <v>700500.74</v>
      </c>
      <c r="E85" s="37">
        <v>0</v>
      </c>
      <c r="F85" s="37">
        <v>0</v>
      </c>
      <c r="G85" s="37">
        <v>37364.08</v>
      </c>
      <c r="H85" s="37">
        <v>171055.7</v>
      </c>
      <c r="I85" s="37">
        <v>24160.05</v>
      </c>
      <c r="J85" s="37">
        <v>5272.9800000000005</v>
      </c>
      <c r="K85" s="38">
        <v>20528.9</v>
      </c>
      <c r="L85" s="38">
        <v>15972.45</v>
      </c>
      <c r="M85" s="39">
        <v>165604.46054443167</v>
      </c>
      <c r="N85" s="38">
        <v>237945.6828485915</v>
      </c>
      <c r="O85" s="40">
        <f>SUM(M86:N86)</f>
        <v>3533652.1145465868</v>
      </c>
      <c r="P85" s="38">
        <f t="shared" si="4"/>
        <v>3022189.8333930233</v>
      </c>
      <c r="Q85" s="49"/>
      <c r="R85" s="50"/>
    </row>
    <row r="86" spans="1:18" ht="15" customHeight="1">
      <c r="A86" s="18">
        <v>84</v>
      </c>
      <c r="B86" s="18" t="s">
        <v>92</v>
      </c>
      <c r="C86" s="37">
        <v>2373248.81</v>
      </c>
      <c r="D86" s="37">
        <v>1011362.6399999999</v>
      </c>
      <c r="E86" s="37">
        <v>109917.31</v>
      </c>
      <c r="F86" s="37">
        <v>0</v>
      </c>
      <c r="G86" s="37">
        <v>53945.17999999999</v>
      </c>
      <c r="H86" s="37">
        <v>246965.22999999998</v>
      </c>
      <c r="I86" s="37">
        <v>34881.58</v>
      </c>
      <c r="J86" s="37">
        <v>7612.98</v>
      </c>
      <c r="K86" s="38">
        <v>29639.04</v>
      </c>
      <c r="L86" s="38">
        <v>75467.23000000001</v>
      </c>
      <c r="M86" s="39">
        <v>2593863.169020023</v>
      </c>
      <c r="N86" s="38">
        <v>939788.9455265633</v>
      </c>
      <c r="O86" s="40">
        <f aca="true" t="shared" si="5" ref="O86:O91">SUM(M86:N86)</f>
        <v>3533652.1145465868</v>
      </c>
      <c r="P86" s="38">
        <f t="shared" si="4"/>
        <v>7476692.114546587</v>
      </c>
      <c r="Q86" s="49"/>
      <c r="R86" s="50"/>
    </row>
    <row r="87" spans="1:18" ht="15" customHeight="1">
      <c r="A87" s="18">
        <v>85</v>
      </c>
      <c r="B87" s="18" t="s">
        <v>93</v>
      </c>
      <c r="C87" s="37">
        <v>3636223.62</v>
      </c>
      <c r="D87" s="37">
        <v>1549580.79</v>
      </c>
      <c r="E87" s="37">
        <v>181365.63</v>
      </c>
      <c r="F87" s="37">
        <v>0</v>
      </c>
      <c r="G87" s="37">
        <v>82653.26999999999</v>
      </c>
      <c r="H87" s="37">
        <v>378393.05</v>
      </c>
      <c r="I87" s="37">
        <v>53444.56</v>
      </c>
      <c r="J87" s="37">
        <v>11664.42</v>
      </c>
      <c r="K87" s="38">
        <v>45412.08</v>
      </c>
      <c r="L87" s="38">
        <v>182639.34</v>
      </c>
      <c r="M87" s="39">
        <v>8484427.990520155</v>
      </c>
      <c r="N87" s="38">
        <v>2040460.0532108939</v>
      </c>
      <c r="O87" s="40">
        <f t="shared" si="5"/>
        <v>10524888.043731049</v>
      </c>
      <c r="P87" s="38">
        <f t="shared" si="4"/>
        <v>16646264.803731048</v>
      </c>
      <c r="Q87" s="49"/>
      <c r="R87" s="50"/>
    </row>
    <row r="88" spans="1:18" ht="15" customHeight="1">
      <c r="A88" s="18">
        <v>86</v>
      </c>
      <c r="B88" s="18" t="s">
        <v>94</v>
      </c>
      <c r="C88" s="37">
        <v>1674729.9300000002</v>
      </c>
      <c r="D88" s="37">
        <v>713688.06</v>
      </c>
      <c r="E88" s="37">
        <v>69500.39</v>
      </c>
      <c r="F88" s="37">
        <v>0</v>
      </c>
      <c r="G88" s="37">
        <v>38067.479999999996</v>
      </c>
      <c r="H88" s="37">
        <v>174275.9</v>
      </c>
      <c r="I88" s="37">
        <v>24614.870000000003</v>
      </c>
      <c r="J88" s="37">
        <v>5372.25</v>
      </c>
      <c r="K88" s="38">
        <v>20915.350000000002</v>
      </c>
      <c r="L88" s="38">
        <v>27767.68</v>
      </c>
      <c r="M88" s="39">
        <v>489369.62656669284</v>
      </c>
      <c r="N88" s="38">
        <v>306875.486686538</v>
      </c>
      <c r="O88" s="40">
        <f t="shared" si="5"/>
        <v>796245.1132532308</v>
      </c>
      <c r="P88" s="38">
        <f t="shared" si="4"/>
        <v>3545177.0232532313</v>
      </c>
      <c r="Q88" s="49"/>
      <c r="R88" s="50"/>
    </row>
    <row r="89" spans="1:18" ht="15" customHeight="1">
      <c r="A89" s="18">
        <v>87</v>
      </c>
      <c r="B89" s="18" t="s">
        <v>95</v>
      </c>
      <c r="C89" s="37">
        <v>2079828.21</v>
      </c>
      <c r="D89" s="37">
        <v>886321.1200000001</v>
      </c>
      <c r="E89" s="37">
        <v>92286.63</v>
      </c>
      <c r="F89" s="37">
        <v>0</v>
      </c>
      <c r="G89" s="37">
        <v>47275.58</v>
      </c>
      <c r="H89" s="37">
        <v>216431.29</v>
      </c>
      <c r="I89" s="37">
        <v>30568.93</v>
      </c>
      <c r="J89" s="37">
        <v>6671.73</v>
      </c>
      <c r="K89" s="38">
        <v>25974.559999999998</v>
      </c>
      <c r="L89" s="38">
        <v>52645.19</v>
      </c>
      <c r="M89" s="39">
        <v>1187168.1397988833</v>
      </c>
      <c r="N89" s="38">
        <v>651386.6462685949</v>
      </c>
      <c r="O89" s="40">
        <f t="shared" si="5"/>
        <v>1838554.7860674784</v>
      </c>
      <c r="P89" s="38">
        <f t="shared" si="4"/>
        <v>5276558.026067479</v>
      </c>
      <c r="Q89" s="49"/>
      <c r="R89" s="50"/>
    </row>
    <row r="90" spans="1:18" ht="15" customHeight="1">
      <c r="A90" s="18">
        <v>88</v>
      </c>
      <c r="B90" s="18" t="s">
        <v>96</v>
      </c>
      <c r="C90" s="37">
        <v>1631727.33</v>
      </c>
      <c r="D90" s="37">
        <v>695362.43</v>
      </c>
      <c r="E90" s="37">
        <v>67085.29000000001</v>
      </c>
      <c r="F90" s="37">
        <v>0</v>
      </c>
      <c r="G90" s="37">
        <v>37090</v>
      </c>
      <c r="H90" s="37">
        <v>169800.95</v>
      </c>
      <c r="I90" s="37">
        <v>23982.829999999998</v>
      </c>
      <c r="J90" s="37">
        <v>5234.3099999999995</v>
      </c>
      <c r="K90" s="38">
        <v>20378.3</v>
      </c>
      <c r="L90" s="38">
        <v>21563.39</v>
      </c>
      <c r="M90" s="39">
        <v>343021.5814140873</v>
      </c>
      <c r="N90" s="38">
        <v>272548.44437524065</v>
      </c>
      <c r="O90" s="40">
        <f t="shared" si="5"/>
        <v>615570.0257893279</v>
      </c>
      <c r="P90" s="38">
        <f t="shared" si="4"/>
        <v>3287794.8557893285</v>
      </c>
      <c r="Q90" s="49"/>
      <c r="R90" s="50"/>
    </row>
    <row r="91" spans="1:18" ht="15" customHeight="1">
      <c r="A91" s="18">
        <v>89</v>
      </c>
      <c r="B91" s="18" t="s">
        <v>97</v>
      </c>
      <c r="C91" s="37">
        <v>7239740.6899999995</v>
      </c>
      <c r="D91" s="37">
        <v>3085223.64</v>
      </c>
      <c r="E91" s="37">
        <v>404077.39</v>
      </c>
      <c r="F91" s="37">
        <v>0</v>
      </c>
      <c r="G91" s="37">
        <v>164563.11</v>
      </c>
      <c r="H91" s="37">
        <v>753382.6200000001</v>
      </c>
      <c r="I91" s="37">
        <v>106408.42000000001</v>
      </c>
      <c r="J91" s="37">
        <v>23223.93</v>
      </c>
      <c r="K91" s="38">
        <v>90415.69</v>
      </c>
      <c r="L91" s="38">
        <v>354272.16</v>
      </c>
      <c r="M91" s="39">
        <v>4821815.43138019</v>
      </c>
      <c r="N91" s="38">
        <v>5195239.315266033</v>
      </c>
      <c r="O91" s="40">
        <f t="shared" si="5"/>
        <v>10017054.746646222</v>
      </c>
      <c r="P91" s="38">
        <f t="shared" si="4"/>
        <v>22238362.39664622</v>
      </c>
      <c r="Q91" s="49"/>
      <c r="R91" s="50"/>
    </row>
    <row r="92" spans="1:18" ht="15" customHeight="1">
      <c r="A92" s="18">
        <v>90</v>
      </c>
      <c r="B92" s="18" t="s">
        <v>99</v>
      </c>
      <c r="C92" s="37">
        <v>2406468.1799999997</v>
      </c>
      <c r="D92" s="37">
        <v>1025519.1200000001</v>
      </c>
      <c r="E92" s="37">
        <v>112412.06</v>
      </c>
      <c r="F92" s="37">
        <v>0</v>
      </c>
      <c r="G92" s="37">
        <v>54700.28</v>
      </c>
      <c r="H92" s="37">
        <v>250422.12</v>
      </c>
      <c r="I92" s="37">
        <v>35369.83</v>
      </c>
      <c r="J92" s="37">
        <v>7719.539999999999</v>
      </c>
      <c r="K92" s="38">
        <v>30053.899999999998</v>
      </c>
      <c r="L92" s="38">
        <v>77343.03</v>
      </c>
      <c r="M92" s="39">
        <v>1390935.9098919588</v>
      </c>
      <c r="N92" s="38">
        <v>941994.6992493775</v>
      </c>
      <c r="O92" s="40">
        <f>SUM(M91:N91)</f>
        <v>10017054.746646222</v>
      </c>
      <c r="P92" s="38">
        <f t="shared" si="4"/>
        <v>6332938.669141335</v>
      </c>
      <c r="Q92" s="49"/>
      <c r="R92" s="50"/>
    </row>
    <row r="93" spans="1:18" ht="15" customHeight="1">
      <c r="A93" s="18">
        <v>91</v>
      </c>
      <c r="B93" s="18" t="s">
        <v>98</v>
      </c>
      <c r="C93" s="37">
        <v>3114980.06</v>
      </c>
      <c r="D93" s="37">
        <v>1327452.27</v>
      </c>
      <c r="E93" s="37">
        <v>0</v>
      </c>
      <c r="F93" s="37">
        <v>0</v>
      </c>
      <c r="G93" s="37">
        <v>70805.13</v>
      </c>
      <c r="H93" s="37">
        <v>324151.35</v>
      </c>
      <c r="I93" s="37">
        <v>45783.42</v>
      </c>
      <c r="J93" s="37">
        <v>9992.34</v>
      </c>
      <c r="K93" s="38">
        <v>38902.37</v>
      </c>
      <c r="L93" s="38">
        <v>122917.75</v>
      </c>
      <c r="M93" s="39">
        <v>4213474.525442345</v>
      </c>
      <c r="N93" s="38">
        <v>1574494.579266375</v>
      </c>
      <c r="O93" s="40">
        <f>SUM(M94:N94)</f>
        <v>6265732.204523121</v>
      </c>
      <c r="P93" s="38">
        <f t="shared" si="4"/>
        <v>10842953.79470872</v>
      </c>
      <c r="Q93" s="49"/>
      <c r="R93" s="50"/>
    </row>
    <row r="94" spans="1:18" ht="15" customHeight="1">
      <c r="A94" s="18">
        <v>92</v>
      </c>
      <c r="B94" s="18" t="s">
        <v>101</v>
      </c>
      <c r="C94" s="37">
        <v>2398277.17</v>
      </c>
      <c r="D94" s="37">
        <v>1022028.51</v>
      </c>
      <c r="E94" s="37">
        <v>110072.39</v>
      </c>
      <c r="F94" s="37">
        <v>0</v>
      </c>
      <c r="G94" s="37">
        <v>54514.090000000004</v>
      </c>
      <c r="H94" s="37">
        <v>249569.75</v>
      </c>
      <c r="I94" s="37">
        <v>35249.439999999995</v>
      </c>
      <c r="J94" s="37">
        <v>7693.289999999999</v>
      </c>
      <c r="K94" s="38">
        <v>29951.6</v>
      </c>
      <c r="L94" s="38">
        <v>89539.16</v>
      </c>
      <c r="M94" s="39">
        <v>5346897.919363294</v>
      </c>
      <c r="N94" s="38">
        <v>918834.2851598274</v>
      </c>
      <c r="O94" s="40">
        <f>SUM(M93:N93)</f>
        <v>5787969.10470872</v>
      </c>
      <c r="P94" s="38">
        <f t="shared" si="4"/>
        <v>10262627.604523122</v>
      </c>
      <c r="Q94" s="49"/>
      <c r="R94" s="50"/>
    </row>
    <row r="95" spans="1:18" ht="15" customHeight="1">
      <c r="A95" s="18">
        <v>93</v>
      </c>
      <c r="B95" s="18" t="s">
        <v>100</v>
      </c>
      <c r="C95" s="37">
        <v>3963204.4799999995</v>
      </c>
      <c r="D95" s="37">
        <v>1688924.0499999998</v>
      </c>
      <c r="E95" s="37">
        <v>0</v>
      </c>
      <c r="F95" s="37">
        <v>0</v>
      </c>
      <c r="G95" s="37">
        <v>90085.70999999999</v>
      </c>
      <c r="H95" s="37">
        <v>412419.38</v>
      </c>
      <c r="I95" s="37">
        <v>58250.46000000001</v>
      </c>
      <c r="J95" s="37">
        <v>12713.310000000001</v>
      </c>
      <c r="K95" s="38">
        <v>49495.659999999996</v>
      </c>
      <c r="L95" s="38">
        <v>163708.24</v>
      </c>
      <c r="M95" s="39">
        <v>1419977.01308045</v>
      </c>
      <c r="N95" s="38">
        <v>2367876.62144114</v>
      </c>
      <c r="O95" s="40">
        <f>SUM(M96:N96)</f>
        <v>4118992.3402649504</v>
      </c>
      <c r="P95" s="38">
        <f t="shared" si="4"/>
        <v>10226654.924521588</v>
      </c>
      <c r="Q95" s="49"/>
      <c r="R95" s="50"/>
    </row>
    <row r="96" spans="1:18" ht="15" customHeight="1">
      <c r="A96" s="18">
        <v>94</v>
      </c>
      <c r="B96" s="18" t="s">
        <v>102</v>
      </c>
      <c r="C96" s="37">
        <v>2091731.24</v>
      </c>
      <c r="D96" s="37">
        <v>891393.63</v>
      </c>
      <c r="E96" s="37">
        <v>0</v>
      </c>
      <c r="F96" s="37">
        <v>0</v>
      </c>
      <c r="G96" s="37">
        <v>47546.149999999994</v>
      </c>
      <c r="H96" s="37">
        <v>217669.94999999998</v>
      </c>
      <c r="I96" s="37">
        <v>30743.879999999997</v>
      </c>
      <c r="J96" s="37">
        <v>6709.92</v>
      </c>
      <c r="K96" s="38">
        <v>26123.21</v>
      </c>
      <c r="L96" s="38">
        <v>59349.81</v>
      </c>
      <c r="M96" s="39">
        <v>3464710.6422351617</v>
      </c>
      <c r="N96" s="38">
        <v>654281.6980297887</v>
      </c>
      <c r="O96" s="40">
        <f aca="true" t="shared" si="6" ref="O96:O108">SUM(M96:N96)</f>
        <v>4118992.3402649504</v>
      </c>
      <c r="P96" s="38">
        <f t="shared" si="4"/>
        <v>7490260.130264951</v>
      </c>
      <c r="Q96" s="49"/>
      <c r="R96" s="50"/>
    </row>
    <row r="97" spans="1:18" ht="15" customHeight="1">
      <c r="A97" s="18">
        <v>95</v>
      </c>
      <c r="B97" s="18" t="s">
        <v>103</v>
      </c>
      <c r="C97" s="37">
        <v>2134110.5700000003</v>
      </c>
      <c r="D97" s="37">
        <v>909453.63</v>
      </c>
      <c r="E97" s="37">
        <v>96411.6</v>
      </c>
      <c r="F97" s="37">
        <v>0</v>
      </c>
      <c r="G97" s="37">
        <v>48509.45</v>
      </c>
      <c r="H97" s="37">
        <v>222080.01</v>
      </c>
      <c r="I97" s="37">
        <v>31366.77</v>
      </c>
      <c r="J97" s="37">
        <v>6845.88</v>
      </c>
      <c r="K97" s="38">
        <v>26652.489999999998</v>
      </c>
      <c r="L97" s="38">
        <v>51945.71</v>
      </c>
      <c r="M97" s="39">
        <v>503223.2964724038</v>
      </c>
      <c r="N97" s="38">
        <v>742787.5661577121</v>
      </c>
      <c r="O97" s="40">
        <f t="shared" si="6"/>
        <v>1246010.8626301158</v>
      </c>
      <c r="P97" s="38">
        <f t="shared" si="4"/>
        <v>4773386.972630117</v>
      </c>
      <c r="Q97" s="49"/>
      <c r="R97" s="50"/>
    </row>
    <row r="98" spans="1:18" ht="15" customHeight="1">
      <c r="A98" s="18">
        <v>96</v>
      </c>
      <c r="B98" s="18" t="s">
        <v>104</v>
      </c>
      <c r="C98" s="37">
        <v>13053708.829999998</v>
      </c>
      <c r="D98" s="37">
        <v>5562852.6899999995</v>
      </c>
      <c r="E98" s="37">
        <v>781136.31</v>
      </c>
      <c r="F98" s="37">
        <v>0</v>
      </c>
      <c r="G98" s="37">
        <v>296717.67000000004</v>
      </c>
      <c r="H98" s="37">
        <v>1358396.38</v>
      </c>
      <c r="I98" s="37">
        <v>191861.09999999998</v>
      </c>
      <c r="J98" s="37">
        <v>41874.21</v>
      </c>
      <c r="K98" s="38">
        <v>163025.2</v>
      </c>
      <c r="L98" s="38">
        <v>821954.04</v>
      </c>
      <c r="M98" s="39">
        <v>20515533.497873187</v>
      </c>
      <c r="N98" s="38">
        <v>10082775.986199472</v>
      </c>
      <c r="O98" s="40">
        <f t="shared" si="6"/>
        <v>30598309.48407266</v>
      </c>
      <c r="P98" s="38">
        <f t="shared" si="4"/>
        <v>52869835.91407265</v>
      </c>
      <c r="Q98" s="49"/>
      <c r="R98" s="50"/>
    </row>
    <row r="99" spans="1:18" ht="15" customHeight="1">
      <c r="A99" s="18">
        <v>97</v>
      </c>
      <c r="B99" s="18" t="s">
        <v>105</v>
      </c>
      <c r="C99" s="37">
        <v>1880881.7000000002</v>
      </c>
      <c r="D99" s="37">
        <v>801539.8500000001</v>
      </c>
      <c r="E99" s="37">
        <v>81308.75</v>
      </c>
      <c r="F99" s="37">
        <v>0</v>
      </c>
      <c r="G99" s="37">
        <v>42753.43</v>
      </c>
      <c r="H99" s="37">
        <v>195728.49</v>
      </c>
      <c r="I99" s="37">
        <v>27644.85</v>
      </c>
      <c r="J99" s="37">
        <v>6033.54</v>
      </c>
      <c r="K99" s="38">
        <v>23489.95</v>
      </c>
      <c r="L99" s="38">
        <v>42647.63</v>
      </c>
      <c r="M99" s="39">
        <v>1952947.2896787822</v>
      </c>
      <c r="N99" s="38">
        <v>477545.68098929373</v>
      </c>
      <c r="O99" s="40">
        <f t="shared" si="6"/>
        <v>2430492.970668076</v>
      </c>
      <c r="P99" s="38">
        <f t="shared" si="4"/>
        <v>5532521.160668077</v>
      </c>
      <c r="Q99" s="49"/>
      <c r="R99" s="50"/>
    </row>
    <row r="100" spans="1:18" ht="15" customHeight="1">
      <c r="A100" s="18">
        <v>98</v>
      </c>
      <c r="B100" s="18" t="s">
        <v>106</v>
      </c>
      <c r="C100" s="37">
        <v>3511030.4400000004</v>
      </c>
      <c r="D100" s="37">
        <v>1496229.58</v>
      </c>
      <c r="E100" s="37">
        <v>175735.66999999998</v>
      </c>
      <c r="F100" s="37">
        <v>0</v>
      </c>
      <c r="G100" s="37">
        <v>79807.56</v>
      </c>
      <c r="H100" s="37">
        <v>365365.18</v>
      </c>
      <c r="I100" s="37">
        <v>51604.490000000005</v>
      </c>
      <c r="J100" s="37">
        <v>11262.81</v>
      </c>
      <c r="K100" s="38">
        <v>43848.56</v>
      </c>
      <c r="L100" s="38">
        <v>159708.34</v>
      </c>
      <c r="M100" s="39">
        <v>7497208.564337566</v>
      </c>
      <c r="N100" s="38">
        <v>1931550.9631469385</v>
      </c>
      <c r="O100" s="40">
        <f t="shared" si="6"/>
        <v>9428759.527484505</v>
      </c>
      <c r="P100" s="38">
        <f t="shared" si="4"/>
        <v>15323352.157484503</v>
      </c>
      <c r="Q100" s="49"/>
      <c r="R100" s="50"/>
    </row>
    <row r="101" spans="1:18" ht="15" customHeight="1">
      <c r="A101" s="18">
        <v>99</v>
      </c>
      <c r="B101" s="18" t="s">
        <v>107</v>
      </c>
      <c r="C101" s="37">
        <v>1935664.0499999998</v>
      </c>
      <c r="D101" s="37">
        <v>824885.42</v>
      </c>
      <c r="E101" s="37">
        <v>83923.53</v>
      </c>
      <c r="F101" s="37">
        <v>0</v>
      </c>
      <c r="G101" s="37">
        <v>43998.66</v>
      </c>
      <c r="H101" s="37">
        <v>201429.27</v>
      </c>
      <c r="I101" s="37">
        <v>28450.03</v>
      </c>
      <c r="J101" s="37">
        <v>6209.280000000001</v>
      </c>
      <c r="K101" s="38">
        <v>24174.120000000003</v>
      </c>
      <c r="L101" s="38">
        <v>42453.77</v>
      </c>
      <c r="M101" s="39">
        <v>2343501.6154049793</v>
      </c>
      <c r="N101" s="38">
        <v>521385.0362302277</v>
      </c>
      <c r="O101" s="40">
        <f t="shared" si="6"/>
        <v>2864886.6516352072</v>
      </c>
      <c r="P101" s="38">
        <f t="shared" si="4"/>
        <v>6056074.781635207</v>
      </c>
      <c r="Q101" s="49"/>
      <c r="R101" s="50"/>
    </row>
    <row r="102" spans="1:18" ht="15" customHeight="1">
      <c r="A102" s="18">
        <v>100</v>
      </c>
      <c r="B102" s="18" t="s">
        <v>108</v>
      </c>
      <c r="C102" s="37">
        <v>1847077.3800000004</v>
      </c>
      <c r="D102" s="37">
        <v>787134.1100000001</v>
      </c>
      <c r="E102" s="37">
        <v>0</v>
      </c>
      <c r="F102" s="37">
        <v>0</v>
      </c>
      <c r="G102" s="37">
        <v>41985.04</v>
      </c>
      <c r="H102" s="37">
        <v>192210.76</v>
      </c>
      <c r="I102" s="37">
        <v>27148.01</v>
      </c>
      <c r="J102" s="37">
        <v>5925.12</v>
      </c>
      <c r="K102" s="38">
        <v>23067.780000000002</v>
      </c>
      <c r="L102" s="38">
        <v>36839.94</v>
      </c>
      <c r="M102" s="39">
        <v>443258.44488175143</v>
      </c>
      <c r="N102" s="38">
        <v>478234.97902767325</v>
      </c>
      <c r="O102" s="40">
        <f t="shared" si="6"/>
        <v>921493.4239094247</v>
      </c>
      <c r="P102" s="38">
        <f t="shared" si="4"/>
        <v>3882881.563909424</v>
      </c>
      <c r="Q102" s="49"/>
      <c r="R102" s="50"/>
    </row>
    <row r="103" spans="1:18" ht="15" customHeight="1">
      <c r="A103" s="18">
        <v>101</v>
      </c>
      <c r="B103" s="18" t="s">
        <v>109</v>
      </c>
      <c r="C103" s="37">
        <v>9557817.67</v>
      </c>
      <c r="D103" s="37">
        <v>4073074.74</v>
      </c>
      <c r="E103" s="37">
        <v>579285.38</v>
      </c>
      <c r="F103" s="37">
        <v>0</v>
      </c>
      <c r="G103" s="37">
        <v>217254.21</v>
      </c>
      <c r="H103" s="37">
        <v>994606.59</v>
      </c>
      <c r="I103" s="37">
        <v>140479.11</v>
      </c>
      <c r="J103" s="37">
        <v>30659.94</v>
      </c>
      <c r="K103" s="38">
        <v>119365.70000000001</v>
      </c>
      <c r="L103" s="38">
        <v>489349.39</v>
      </c>
      <c r="M103" s="39">
        <v>5204916.03777865</v>
      </c>
      <c r="N103" s="38">
        <v>7029874.974216816</v>
      </c>
      <c r="O103" s="40">
        <f t="shared" si="6"/>
        <v>12234791.011995466</v>
      </c>
      <c r="P103" s="38">
        <f t="shared" si="4"/>
        <v>28436683.741995465</v>
      </c>
      <c r="Q103" s="49"/>
      <c r="R103" s="50"/>
    </row>
    <row r="104" spans="1:18" ht="15" customHeight="1">
      <c r="A104" s="18">
        <v>102</v>
      </c>
      <c r="B104" s="18" t="s">
        <v>110</v>
      </c>
      <c r="C104" s="37">
        <v>13567428.66</v>
      </c>
      <c r="D104" s="37">
        <v>5781774.99</v>
      </c>
      <c r="E104" s="37">
        <v>869478.15</v>
      </c>
      <c r="F104" s="37">
        <v>0</v>
      </c>
      <c r="G104" s="37">
        <v>308394.77999999997</v>
      </c>
      <c r="H104" s="37">
        <v>1411855.15</v>
      </c>
      <c r="I104" s="37">
        <v>199411.66</v>
      </c>
      <c r="J104" s="37">
        <v>43522.14</v>
      </c>
      <c r="K104" s="38">
        <v>169440.95</v>
      </c>
      <c r="L104" s="38">
        <v>760069.77</v>
      </c>
      <c r="M104" s="39">
        <v>21235983.337736003</v>
      </c>
      <c r="N104" s="38">
        <v>10231526.50288176</v>
      </c>
      <c r="O104" s="40">
        <f t="shared" si="6"/>
        <v>31467509.84061776</v>
      </c>
      <c r="P104" s="38">
        <f t="shared" si="4"/>
        <v>54578886.09061775</v>
      </c>
      <c r="Q104" s="49"/>
      <c r="R104" s="50"/>
    </row>
    <row r="105" spans="1:18" ht="15" customHeight="1">
      <c r="A105" s="18">
        <v>103</v>
      </c>
      <c r="B105" s="18" t="s">
        <v>111</v>
      </c>
      <c r="C105" s="37">
        <v>1828144.4</v>
      </c>
      <c r="D105" s="37">
        <v>779065.79</v>
      </c>
      <c r="E105" s="37">
        <v>78226.73</v>
      </c>
      <c r="F105" s="37">
        <v>0</v>
      </c>
      <c r="G105" s="37">
        <v>41554.67</v>
      </c>
      <c r="H105" s="37">
        <v>190240.53999999998</v>
      </c>
      <c r="I105" s="37">
        <v>26869.730000000003</v>
      </c>
      <c r="J105" s="37">
        <v>5864.37</v>
      </c>
      <c r="K105" s="38">
        <v>22831.33</v>
      </c>
      <c r="L105" s="38">
        <v>35229.28</v>
      </c>
      <c r="M105" s="39">
        <v>780184.8355539276</v>
      </c>
      <c r="N105" s="38">
        <v>446113.69043919013</v>
      </c>
      <c r="O105" s="40">
        <f t="shared" si="6"/>
        <v>1226298.5259931176</v>
      </c>
      <c r="P105" s="38">
        <f t="shared" si="4"/>
        <v>4234325.365993117</v>
      </c>
      <c r="Q105" s="49"/>
      <c r="R105" s="50"/>
    </row>
    <row r="106" spans="1:18" ht="15" customHeight="1">
      <c r="A106" s="18">
        <v>104</v>
      </c>
      <c r="B106" s="18" t="s">
        <v>112</v>
      </c>
      <c r="C106" s="37">
        <v>3663507.33</v>
      </c>
      <c r="D106" s="37">
        <v>1561207.7799999998</v>
      </c>
      <c r="E106" s="37">
        <v>182160.28999999998</v>
      </c>
      <c r="F106" s="37">
        <v>0</v>
      </c>
      <c r="G106" s="37">
        <v>83273.43</v>
      </c>
      <c r="H106" s="37">
        <v>381232.25</v>
      </c>
      <c r="I106" s="37">
        <v>53845.58</v>
      </c>
      <c r="J106" s="37">
        <v>11751.93</v>
      </c>
      <c r="K106" s="38">
        <v>45752.810000000005</v>
      </c>
      <c r="L106" s="38">
        <v>193735.90000000002</v>
      </c>
      <c r="M106" s="39">
        <v>11441293.711872183</v>
      </c>
      <c r="N106" s="38">
        <v>2040597.9128185697</v>
      </c>
      <c r="O106" s="40">
        <f t="shared" si="6"/>
        <v>13481891.624690752</v>
      </c>
      <c r="P106" s="38">
        <f t="shared" si="4"/>
        <v>19658358.92469075</v>
      </c>
      <c r="Q106" s="49"/>
      <c r="R106" s="50"/>
    </row>
    <row r="107" spans="1:18" ht="15" customHeight="1">
      <c r="A107" s="18">
        <v>105</v>
      </c>
      <c r="B107" s="18" t="s">
        <v>113</v>
      </c>
      <c r="C107" s="37">
        <v>1746185.6700000002</v>
      </c>
      <c r="D107" s="37">
        <v>744138.99</v>
      </c>
      <c r="E107" s="37">
        <v>0</v>
      </c>
      <c r="F107" s="37">
        <v>0</v>
      </c>
      <c r="G107" s="37">
        <v>39691.71</v>
      </c>
      <c r="H107" s="37">
        <v>181711.72999999998</v>
      </c>
      <c r="I107" s="37">
        <v>25665.11</v>
      </c>
      <c r="J107" s="37">
        <v>5601.4800000000005</v>
      </c>
      <c r="K107" s="38">
        <v>21807.760000000002</v>
      </c>
      <c r="L107" s="38">
        <v>27218.1</v>
      </c>
      <c r="M107" s="39">
        <v>303139.8782598601</v>
      </c>
      <c r="N107" s="38">
        <v>395381.35481446143</v>
      </c>
      <c r="O107" s="40">
        <f t="shared" si="6"/>
        <v>698521.2330743215</v>
      </c>
      <c r="P107" s="38">
        <f t="shared" si="4"/>
        <v>3490541.783074321</v>
      </c>
      <c r="Q107" s="49"/>
      <c r="R107" s="50"/>
    </row>
    <row r="108" spans="1:18" ht="15" customHeight="1">
      <c r="A108" s="18">
        <v>106</v>
      </c>
      <c r="B108" s="18" t="s">
        <v>114</v>
      </c>
      <c r="C108" s="37">
        <v>1653002.4100000001</v>
      </c>
      <c r="D108" s="37">
        <v>704428.4199999999</v>
      </c>
      <c r="E108" s="37">
        <v>69278.56999999999</v>
      </c>
      <c r="F108" s="37">
        <v>0</v>
      </c>
      <c r="G108" s="37">
        <v>37574.46</v>
      </c>
      <c r="H108" s="37">
        <v>172017.12</v>
      </c>
      <c r="I108" s="37">
        <v>24297.030000000002</v>
      </c>
      <c r="J108" s="37">
        <v>5304.0599999999995</v>
      </c>
      <c r="K108" s="38">
        <v>20644.97</v>
      </c>
      <c r="L108" s="38">
        <v>21911.16</v>
      </c>
      <c r="M108" s="39">
        <v>403648.1308081492</v>
      </c>
      <c r="N108" s="38">
        <v>294605.98160338355</v>
      </c>
      <c r="O108" s="40">
        <f t="shared" si="6"/>
        <v>698254.1124115328</v>
      </c>
      <c r="P108" s="38">
        <f t="shared" si="4"/>
        <v>3406712.3124115327</v>
      </c>
      <c r="Q108" s="49"/>
      <c r="R108" s="50"/>
    </row>
    <row r="109" spans="3:18" ht="15" customHeight="1" thickBot="1">
      <c r="C109" s="46"/>
      <c r="D109" s="46"/>
      <c r="E109" s="46"/>
      <c r="F109" s="46"/>
      <c r="G109" s="46"/>
      <c r="H109" s="46"/>
      <c r="I109" s="46"/>
      <c r="J109" s="46"/>
      <c r="K109" s="46"/>
      <c r="L109" s="46"/>
      <c r="M109" s="47"/>
      <c r="N109" s="47"/>
      <c r="O109" s="47"/>
      <c r="P109" s="46"/>
      <c r="Q109" s="49"/>
      <c r="R109" s="50"/>
    </row>
    <row r="110" spans="1:16" ht="15" customHeight="1" thickBot="1">
      <c r="A110" s="20"/>
      <c r="B110" s="21" t="s">
        <v>115</v>
      </c>
      <c r="C110" s="48">
        <f aca="true" t="shared" si="7" ref="C110:J110">SUM(C3:C108)</f>
        <v>474429035.5900001</v>
      </c>
      <c r="D110" s="48">
        <f t="shared" si="7"/>
        <v>202178466.99999997</v>
      </c>
      <c r="E110" s="48">
        <f t="shared" si="7"/>
        <v>13398157.000000004</v>
      </c>
      <c r="F110" s="48">
        <f t="shared" si="7"/>
        <v>10137552</v>
      </c>
      <c r="G110" s="48">
        <f>SUM(G3:G108)</f>
        <v>10784021.400000004</v>
      </c>
      <c r="H110" s="48">
        <f t="shared" si="7"/>
        <v>49370083.60000001</v>
      </c>
      <c r="I110" s="48">
        <f t="shared" si="7"/>
        <v>6973074.399999999</v>
      </c>
      <c r="J110" s="48">
        <f t="shared" si="7"/>
        <v>1521892.7999999996</v>
      </c>
      <c r="K110" s="48">
        <f aca="true" t="shared" si="8" ref="K110:P110">SUM(K3:K109)</f>
        <v>5925050.949999999</v>
      </c>
      <c r="L110" s="48">
        <f t="shared" si="8"/>
        <v>18531276.599999998</v>
      </c>
      <c r="M110" s="48">
        <f t="shared" si="8"/>
        <v>379258246.54</v>
      </c>
      <c r="N110" s="48">
        <f t="shared" si="8"/>
        <v>269595078</v>
      </c>
      <c r="O110" s="48">
        <f t="shared" si="8"/>
        <v>686687883.7719272</v>
      </c>
      <c r="P110" s="48">
        <f t="shared" si="8"/>
        <v>1442101935.88</v>
      </c>
    </row>
    <row r="112" ht="12.75">
      <c r="P112" s="19"/>
    </row>
    <row r="113" spans="1:16" ht="15.75">
      <c r="A113" s="51"/>
      <c r="B113" s="51"/>
      <c r="C113" s="51"/>
      <c r="D113" s="51"/>
      <c r="E113" s="51"/>
      <c r="F113" s="51"/>
      <c r="G113" s="51"/>
      <c r="H113" s="52"/>
      <c r="I113" s="51"/>
      <c r="J113" s="51"/>
      <c r="K113" s="51"/>
      <c r="L113" s="51"/>
      <c r="M113" s="51"/>
      <c r="N113" s="51"/>
      <c r="O113" s="51"/>
      <c r="P113" s="51"/>
    </row>
    <row r="114" spans="1:16" ht="20.25">
      <c r="A114" s="54" t="s">
        <v>144</v>
      </c>
      <c r="B114" s="52"/>
      <c r="C114" s="52"/>
      <c r="D114" s="52"/>
      <c r="E114" s="52"/>
      <c r="F114" s="56"/>
      <c r="G114" s="56"/>
      <c r="H114" s="56"/>
      <c r="I114" s="56"/>
      <c r="J114" s="56"/>
      <c r="K114" s="52"/>
      <c r="L114" s="52"/>
      <c r="M114" s="53"/>
      <c r="N114" s="53"/>
      <c r="O114" s="52"/>
      <c r="P114" s="52"/>
    </row>
    <row r="115" spans="1:16" ht="20.25">
      <c r="A115" s="54"/>
      <c r="B115" s="52"/>
      <c r="C115" s="52"/>
      <c r="D115" s="52"/>
      <c r="E115" s="52"/>
      <c r="F115" s="56"/>
      <c r="G115" s="56"/>
      <c r="H115" s="56"/>
      <c r="I115" s="56"/>
      <c r="J115" s="56"/>
      <c r="K115" s="52"/>
      <c r="L115" s="52"/>
      <c r="M115" s="53"/>
      <c r="N115" s="53"/>
      <c r="O115" s="52"/>
      <c r="P115" s="52"/>
    </row>
    <row r="116" spans="1:16" ht="20.25">
      <c r="A116" s="54"/>
      <c r="B116" s="52"/>
      <c r="C116" s="52"/>
      <c r="D116" s="52"/>
      <c r="E116" s="52"/>
      <c r="F116" s="56"/>
      <c r="G116" s="56"/>
      <c r="H116" s="56"/>
      <c r="I116" s="56"/>
      <c r="J116" s="56"/>
      <c r="K116" s="52"/>
      <c r="L116" s="52"/>
      <c r="M116" s="53"/>
      <c r="N116" s="53"/>
      <c r="O116" s="52"/>
      <c r="P116" s="52"/>
    </row>
    <row r="117" spans="1:16" ht="20.25">
      <c r="A117" s="54"/>
      <c r="B117" s="52"/>
      <c r="C117" s="52"/>
      <c r="D117" s="52"/>
      <c r="E117" s="52"/>
      <c r="F117" s="56"/>
      <c r="G117" s="56"/>
      <c r="H117" s="56"/>
      <c r="I117" s="56"/>
      <c r="J117" s="56"/>
      <c r="K117" s="52"/>
      <c r="L117" s="52"/>
      <c r="M117" s="53"/>
      <c r="N117" s="53"/>
      <c r="O117" s="52"/>
      <c r="P117" s="52"/>
    </row>
    <row r="118" spans="1:16" ht="20.25">
      <c r="A118" s="54" t="s">
        <v>143</v>
      </c>
      <c r="B118" s="52"/>
      <c r="C118" s="52"/>
      <c r="D118" s="52"/>
      <c r="E118" s="52"/>
      <c r="F118" s="56"/>
      <c r="G118" s="56"/>
      <c r="H118" s="56"/>
      <c r="I118" s="56"/>
      <c r="J118" s="56"/>
      <c r="K118" s="52"/>
      <c r="L118" s="52"/>
      <c r="M118" s="53"/>
      <c r="N118" s="53"/>
      <c r="O118" s="52"/>
      <c r="P118" s="52"/>
    </row>
    <row r="119" spans="1:16" ht="20.25">
      <c r="A119" s="54" t="s">
        <v>140</v>
      </c>
      <c r="B119" s="52"/>
      <c r="C119" s="52"/>
      <c r="D119" s="52"/>
      <c r="E119" s="52"/>
      <c r="F119" s="56"/>
      <c r="G119" s="56"/>
      <c r="H119" s="56"/>
      <c r="I119" s="56"/>
      <c r="J119" s="56"/>
      <c r="K119" s="52"/>
      <c r="L119" s="52"/>
      <c r="M119" s="53"/>
      <c r="N119" s="53"/>
      <c r="O119" s="52"/>
      <c r="P119" s="52"/>
    </row>
    <row r="120" spans="1:16" ht="20.25">
      <c r="A120" s="54" t="s">
        <v>117</v>
      </c>
      <c r="B120" s="52"/>
      <c r="C120" s="52"/>
      <c r="D120" s="52"/>
      <c r="E120" s="52"/>
      <c r="F120" s="56"/>
      <c r="G120" s="56"/>
      <c r="H120" s="56"/>
      <c r="I120" s="56"/>
      <c r="J120" s="56"/>
      <c r="K120" s="52"/>
      <c r="L120" s="52"/>
      <c r="M120" s="53"/>
      <c r="N120" s="53"/>
      <c r="O120" s="52"/>
      <c r="P120" s="52"/>
    </row>
    <row r="121" spans="1:16" ht="20.25">
      <c r="A121" s="54"/>
      <c r="B121" s="52"/>
      <c r="C121" s="52"/>
      <c r="D121" s="52"/>
      <c r="E121" s="52"/>
      <c r="F121" s="52"/>
      <c r="G121" s="52"/>
      <c r="H121" s="52"/>
      <c r="I121" s="52"/>
      <c r="J121" s="52"/>
      <c r="K121" s="52"/>
      <c r="L121" s="52"/>
      <c r="M121" s="53"/>
      <c r="N121" s="53"/>
      <c r="O121" s="52"/>
      <c r="P121" s="52"/>
    </row>
    <row r="122" spans="1:16" ht="20.25">
      <c r="A122" s="54"/>
      <c r="B122" s="52"/>
      <c r="C122" s="52"/>
      <c r="D122" s="52"/>
      <c r="E122" s="52"/>
      <c r="F122" s="52"/>
      <c r="G122" s="52"/>
      <c r="H122" s="52"/>
      <c r="I122" s="52"/>
      <c r="J122" s="52"/>
      <c r="K122" s="52"/>
      <c r="L122" s="52"/>
      <c r="M122" s="53"/>
      <c r="N122" s="53"/>
      <c r="O122" s="52"/>
      <c r="P122" s="52"/>
    </row>
    <row r="123" spans="1:16" ht="20.25">
      <c r="A123" s="54"/>
      <c r="B123" s="52"/>
      <c r="C123" s="52"/>
      <c r="D123" s="52"/>
      <c r="E123" s="52"/>
      <c r="F123" s="52"/>
      <c r="G123" s="52"/>
      <c r="H123" s="52"/>
      <c r="I123" s="52"/>
      <c r="J123" s="52"/>
      <c r="K123" s="52"/>
      <c r="L123" s="52"/>
      <c r="M123" s="53"/>
      <c r="N123" s="53"/>
      <c r="O123" s="52"/>
      <c r="P123" s="52"/>
    </row>
    <row r="124" spans="1:16" ht="20.25">
      <c r="A124" s="54"/>
      <c r="B124" s="52"/>
      <c r="C124" s="52"/>
      <c r="D124" s="52"/>
      <c r="E124" s="52"/>
      <c r="F124" s="52"/>
      <c r="G124" s="52"/>
      <c r="H124" s="52"/>
      <c r="I124" s="52"/>
      <c r="J124" s="52"/>
      <c r="K124" s="52"/>
      <c r="L124" s="52"/>
      <c r="M124" s="53"/>
      <c r="N124" s="53"/>
      <c r="O124" s="52"/>
      <c r="P124" s="52"/>
    </row>
    <row r="128" spans="7:16" ht="12.75">
      <c r="G128" s="55"/>
      <c r="K128" s="55"/>
      <c r="L128" s="55"/>
      <c r="P128" s="55"/>
    </row>
    <row r="129" spans="5:11" ht="12.75">
      <c r="E129" s="55"/>
      <c r="G129" s="55"/>
      <c r="J129" s="55"/>
      <c r="K129" s="55"/>
    </row>
    <row r="130" ht="12.75">
      <c r="D130" s="55"/>
    </row>
  </sheetData>
  <sheetProtection/>
  <mergeCells count="3">
    <mergeCell ref="L1:L2"/>
    <mergeCell ref="G1:G2"/>
    <mergeCell ref="A1:B1"/>
  </mergeCells>
  <printOptions horizontalCentered="1"/>
  <pageMargins left="0.1968503937007874" right="0.1968503937007874" top="0.5511811023622047" bottom="0.1968503937007874" header="0.1968503937007874" footer="0.2362204724409449"/>
  <pageSetup fitToHeight="0" horizontalDpi="600" verticalDpi="600" orientation="landscape" scale="55" r:id="rId1"/>
  <headerFooter alignWithMargins="0">
    <oddHeader>&amp;C&amp;"Arial Black,Normal"DISTRIBUCIÓN DE PARTICIPACIONES Y FONDOS DE APORTACIONES FEDERALES DEL
 RAMO 33 PAGADOS A LOS MUNICIPIOS DEL ESTADO DE YUCATÁN DEL 1 DE ABRIL AL 30 DE JUNIO DE 2016
(IMPORTE EN PESOS)</oddHeader>
  </headerFooter>
</worksheet>
</file>

<file path=xl/worksheets/sheet2.xml><?xml version="1.0" encoding="utf-8"?>
<worksheet xmlns="http://schemas.openxmlformats.org/spreadsheetml/2006/main" xmlns:r="http://schemas.openxmlformats.org/officeDocument/2006/relationships">
  <dimension ref="A1:H72"/>
  <sheetViews>
    <sheetView tabSelected="1" zoomScale="90" zoomScaleNormal="90" zoomScalePageLayoutView="0" workbookViewId="0" topLeftCell="A1">
      <selection activeCell="D46" sqref="D46"/>
    </sheetView>
  </sheetViews>
  <sheetFormatPr defaultColWidth="11.421875" defaultRowHeight="12.75"/>
  <cols>
    <col min="1" max="1" width="82.57421875" style="0" customWidth="1"/>
    <col min="2" max="2" width="19.57421875" style="0" customWidth="1"/>
  </cols>
  <sheetData>
    <row r="1" spans="1:2" ht="24.75" customHeight="1">
      <c r="A1" s="1" t="s">
        <v>135</v>
      </c>
      <c r="B1" s="2"/>
    </row>
    <row r="2" spans="1:8" ht="24.75" customHeight="1">
      <c r="A2" s="1" t="s">
        <v>136</v>
      </c>
      <c r="B2" s="3"/>
      <c r="D2" s="25"/>
      <c r="E2" s="25"/>
      <c r="F2" s="25"/>
      <c r="G2" s="25"/>
      <c r="H2" s="25"/>
    </row>
    <row r="3" spans="1:2" ht="12.75">
      <c r="A3" s="4"/>
      <c r="B3" s="4"/>
    </row>
    <row r="4" spans="1:2" ht="7.5" customHeight="1">
      <c r="A4" s="4"/>
      <c r="B4" s="4"/>
    </row>
    <row r="5" spans="1:2" ht="7.5" customHeight="1">
      <c r="A5" s="25"/>
      <c r="B5" s="25"/>
    </row>
    <row r="6" spans="1:2" ht="13.5" customHeight="1">
      <c r="A6" s="35"/>
      <c r="B6" s="36"/>
    </row>
    <row r="7" spans="1:2" ht="13.5" customHeight="1">
      <c r="A7" s="35"/>
      <c r="B7" s="36"/>
    </row>
    <row r="8" spans="1:2" ht="13.5" customHeight="1">
      <c r="A8" s="35"/>
      <c r="B8" s="36"/>
    </row>
    <row r="9" spans="1:2" ht="13.5" customHeight="1">
      <c r="A9" s="35"/>
      <c r="B9" s="36"/>
    </row>
    <row r="10" spans="1:2" ht="13.5" customHeight="1">
      <c r="A10" s="35"/>
      <c r="B10" s="36"/>
    </row>
    <row r="11" spans="1:2" ht="13.5" customHeight="1">
      <c r="A11" s="35"/>
      <c r="B11" s="36"/>
    </row>
    <row r="12" spans="1:2" ht="13.5" customHeight="1">
      <c r="A12" s="36"/>
      <c r="B12" s="36"/>
    </row>
    <row r="13" spans="1:2" ht="13.5" customHeight="1">
      <c r="A13" s="36"/>
      <c r="B13" s="36"/>
    </row>
    <row r="14" spans="1:2" ht="13.5" customHeight="1" thickBot="1">
      <c r="A14" s="36"/>
      <c r="B14" s="36"/>
    </row>
    <row r="15" spans="1:2" ht="24.75" customHeight="1" thickBot="1">
      <c r="A15" s="64" t="s">
        <v>128</v>
      </c>
      <c r="B15" s="64" t="s">
        <v>129</v>
      </c>
    </row>
    <row r="16" spans="1:2" ht="15.75" customHeight="1">
      <c r="A16" s="5"/>
      <c r="B16" s="6"/>
    </row>
    <row r="17" spans="1:2" ht="15.75" customHeight="1">
      <c r="A17" s="31" t="s">
        <v>123</v>
      </c>
      <c r="B17" s="41">
        <f>SUM('Opción 1 Todo '!C110)</f>
        <v>474429035.5900001</v>
      </c>
    </row>
    <row r="18" spans="1:2" ht="15.75" customHeight="1">
      <c r="A18" s="32"/>
      <c r="B18" s="42"/>
    </row>
    <row r="19" spans="1:2" ht="15.75" customHeight="1">
      <c r="A19" s="33" t="s">
        <v>124</v>
      </c>
      <c r="B19" s="41">
        <f>SUM('Opción 1 Todo '!D110)</f>
        <v>202178466.99999997</v>
      </c>
    </row>
    <row r="20" spans="1:2" ht="15.75" customHeight="1">
      <c r="A20" s="33"/>
      <c r="B20" s="41"/>
    </row>
    <row r="21" spans="1:2" ht="15.75" customHeight="1">
      <c r="A21" s="33" t="s">
        <v>139</v>
      </c>
      <c r="B21" s="41">
        <f>'Opción 1 Todo '!E110</f>
        <v>13398157.000000004</v>
      </c>
    </row>
    <row r="22" spans="1:2" ht="15.75" customHeight="1">
      <c r="A22" s="33"/>
      <c r="B22" s="41"/>
    </row>
    <row r="23" spans="1:2" ht="15.75" customHeight="1">
      <c r="A23" s="33" t="s">
        <v>142</v>
      </c>
      <c r="B23" s="41">
        <f>'Opción 1 Todo '!F110</f>
        <v>10137552</v>
      </c>
    </row>
    <row r="24" spans="1:2" ht="15.75" customHeight="1">
      <c r="A24" s="33"/>
      <c r="B24" s="42"/>
    </row>
    <row r="25" spans="1:2" ht="15.75" customHeight="1">
      <c r="A25" s="33" t="s">
        <v>137</v>
      </c>
      <c r="B25" s="41">
        <f>SUM('Opción 1 Todo '!G110)</f>
        <v>10784021.400000004</v>
      </c>
    </row>
    <row r="26" spans="1:2" ht="15.75" customHeight="1">
      <c r="A26" s="33"/>
      <c r="B26" s="41"/>
    </row>
    <row r="27" spans="1:2" ht="15.75" customHeight="1">
      <c r="A27" s="31" t="s">
        <v>145</v>
      </c>
      <c r="B27" s="41">
        <f>SUM('Opción 1 Todo '!H110)</f>
        <v>49370083.60000001</v>
      </c>
    </row>
    <row r="28" spans="1:2" ht="15.75" customHeight="1">
      <c r="A28" s="31"/>
      <c r="B28" s="41"/>
    </row>
    <row r="29" spans="1:2" ht="15.75" customHeight="1">
      <c r="A29" s="34" t="s">
        <v>125</v>
      </c>
      <c r="B29" s="41">
        <f>SUM('Opción 1 Todo '!I110)</f>
        <v>6973074.399999999</v>
      </c>
    </row>
    <row r="30" spans="1:2" ht="15.75" customHeight="1">
      <c r="A30" s="34"/>
      <c r="B30" s="41"/>
    </row>
    <row r="31" spans="1:2" ht="17.25" customHeight="1">
      <c r="A31" s="31" t="s">
        <v>131</v>
      </c>
      <c r="B31" s="41">
        <f>SUM('Opción 1 Todo '!J110)</f>
        <v>1521892.7999999996</v>
      </c>
    </row>
    <row r="32" spans="1:2" ht="15.75" customHeight="1">
      <c r="A32" s="31"/>
      <c r="B32" s="42"/>
    </row>
    <row r="33" spans="1:2" ht="15.75" customHeight="1">
      <c r="A33" s="34" t="s">
        <v>126</v>
      </c>
      <c r="B33" s="41">
        <f>SUM('Opción 1 Todo '!K110)</f>
        <v>5925050.949999999</v>
      </c>
    </row>
    <row r="34" spans="1:2" ht="15.75" customHeight="1">
      <c r="A34" s="34"/>
      <c r="B34" s="41"/>
    </row>
    <row r="35" spans="1:2" ht="15.75" customHeight="1">
      <c r="A35" s="34" t="s">
        <v>127</v>
      </c>
      <c r="B35" s="41">
        <f>SUM('Opción 1 Todo '!L110)</f>
        <v>18531276.599999998</v>
      </c>
    </row>
    <row r="36" spans="1:2" ht="15.75" customHeight="1" thickBot="1">
      <c r="A36" s="7"/>
      <c r="B36" s="8"/>
    </row>
    <row r="37" spans="1:2" ht="24" customHeight="1" thickBot="1">
      <c r="A37" s="30" t="s">
        <v>130</v>
      </c>
      <c r="B37" s="43">
        <f>SUM(B17:B36)</f>
        <v>793248611.34</v>
      </c>
    </row>
    <row r="38" spans="1:2" ht="15.75" customHeight="1">
      <c r="A38" s="9"/>
      <c r="B38" s="10"/>
    </row>
    <row r="39" spans="1:2" ht="15.75" customHeight="1">
      <c r="A39" s="5"/>
      <c r="B39" s="11"/>
    </row>
    <row r="40" spans="1:2" ht="15.75" customHeight="1">
      <c r="A40" s="5"/>
      <c r="B40" s="11"/>
    </row>
    <row r="41" spans="1:2" ht="15.75" customHeight="1">
      <c r="A41" s="5"/>
      <c r="B41" s="11"/>
    </row>
    <row r="42" spans="1:2" ht="15.75" customHeight="1">
      <c r="A42" s="5"/>
      <c r="B42" s="11"/>
    </row>
    <row r="43" spans="1:2" ht="15.75" customHeight="1">
      <c r="A43" s="5"/>
      <c r="B43" s="11"/>
    </row>
    <row r="44" spans="1:2" ht="91.5" customHeight="1" thickBot="1">
      <c r="A44" s="61"/>
      <c r="B44" s="62"/>
    </row>
    <row r="45" spans="1:2" ht="129.75" customHeight="1" hidden="1" thickBot="1">
      <c r="A45" s="5"/>
      <c r="B45" s="11"/>
    </row>
    <row r="46" spans="1:2" ht="34.5" customHeight="1">
      <c r="A46" s="58" t="s">
        <v>132</v>
      </c>
      <c r="B46" s="60">
        <f>SUM('Opción 1 Todo '!M110)</f>
        <v>379258246.54</v>
      </c>
    </row>
    <row r="47" spans="1:2" ht="15.75" customHeight="1">
      <c r="A47" s="32"/>
      <c r="B47" s="59"/>
    </row>
    <row r="48" spans="1:2" ht="14.25">
      <c r="A48" s="34" t="s">
        <v>133</v>
      </c>
      <c r="B48" s="41">
        <f>SUM('Opción 1 Todo '!N110)</f>
        <v>269595078</v>
      </c>
    </row>
    <row r="49" spans="1:2" ht="15.75" customHeight="1" thickBot="1">
      <c r="A49" s="12"/>
      <c r="B49" s="59"/>
    </row>
    <row r="50" spans="1:2" ht="24" customHeight="1" thickBot="1">
      <c r="A50" s="29" t="s">
        <v>130</v>
      </c>
      <c r="B50" s="43">
        <f>SUM(B46:B48)</f>
        <v>648853324.54</v>
      </c>
    </row>
    <row r="51" spans="1:2" ht="15.75" customHeight="1">
      <c r="A51" s="13"/>
      <c r="B51" s="63"/>
    </row>
    <row r="52" spans="1:2" ht="15.75" customHeight="1">
      <c r="A52" s="14"/>
      <c r="B52" s="15"/>
    </row>
    <row r="53" spans="1:6" ht="15.75" customHeight="1">
      <c r="A53" s="14"/>
      <c r="B53" s="15"/>
      <c r="F53" s="57"/>
    </row>
    <row r="54" spans="1:3" ht="15.75" customHeight="1">
      <c r="A54" s="14"/>
      <c r="B54" s="15"/>
      <c r="C54" s="26"/>
    </row>
    <row r="55" spans="1:2" ht="72.75" customHeight="1" thickBot="1">
      <c r="A55" s="14"/>
      <c r="B55" s="15"/>
    </row>
    <row r="56" spans="1:2" ht="15.75" customHeight="1" hidden="1">
      <c r="A56" s="14"/>
      <c r="B56" s="15"/>
    </row>
    <row r="57" spans="1:2" ht="15.75" customHeight="1" hidden="1">
      <c r="A57" s="14"/>
      <c r="B57" s="15"/>
    </row>
    <row r="58" spans="1:2" ht="15.75" customHeight="1" hidden="1" thickBot="1">
      <c r="A58" s="14"/>
      <c r="B58" s="15"/>
    </row>
    <row r="59" spans="1:2" ht="15.75" customHeight="1" hidden="1" thickBot="1">
      <c r="A59" s="14"/>
      <c r="B59" s="15"/>
    </row>
    <row r="60" spans="1:2" ht="31.5" customHeight="1" hidden="1">
      <c r="A60" s="14"/>
      <c r="B60" s="15"/>
    </row>
    <row r="61" spans="1:2" ht="13.5" customHeight="1" hidden="1" thickBot="1">
      <c r="A61" s="14"/>
      <c r="B61" s="15"/>
    </row>
    <row r="62" spans="1:2" ht="15" customHeight="1" hidden="1" thickBot="1">
      <c r="A62" s="14"/>
      <c r="B62" s="15"/>
    </row>
    <row r="63" spans="1:2" ht="15" customHeight="1" hidden="1" thickBot="1">
      <c r="A63" s="14"/>
      <c r="B63" s="15"/>
    </row>
    <row r="64" spans="1:2" ht="15" customHeight="1" hidden="1" thickBot="1">
      <c r="A64" s="14"/>
      <c r="B64" s="15"/>
    </row>
    <row r="65" spans="1:2" ht="15" customHeight="1" hidden="1" thickBot="1">
      <c r="A65" s="14"/>
      <c r="B65" s="15"/>
    </row>
    <row r="66" spans="1:2" ht="15" customHeight="1" hidden="1" thickBot="1">
      <c r="A66" s="14"/>
      <c r="B66" s="15"/>
    </row>
    <row r="67" spans="1:2" ht="15" customHeight="1" hidden="1" thickBot="1">
      <c r="A67" s="14"/>
      <c r="B67" s="15"/>
    </row>
    <row r="68" spans="1:2" ht="15" customHeight="1" hidden="1" thickBot="1">
      <c r="A68" s="14"/>
      <c r="B68" s="15"/>
    </row>
    <row r="69" spans="1:2" ht="24" customHeight="1" thickBot="1">
      <c r="A69" s="30" t="s">
        <v>134</v>
      </c>
      <c r="B69" s="43">
        <f>+B37+B50</f>
        <v>1442101935.88</v>
      </c>
    </row>
    <row r="72" ht="12.75">
      <c r="B72" s="55"/>
    </row>
  </sheetData>
  <sheetProtection/>
  <printOptions horizontalCentered="1" verticalCentered="1"/>
  <pageMargins left="0" right="0" top="0.31496062992125984" bottom="0.4330708661417323" header="0" footer="0.2755905511811024"/>
  <pageSetup horizontalDpi="600" verticalDpi="600" orientation="portrait" paperSize="131"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Planeación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INFORMÁTICA</dc:creator>
  <cp:keywords/>
  <dc:description/>
  <cp:lastModifiedBy>jose.puerto</cp:lastModifiedBy>
  <cp:lastPrinted>2016-07-04T16:32:06Z</cp:lastPrinted>
  <dcterms:created xsi:type="dcterms:W3CDTF">2001-10-12T19:14:22Z</dcterms:created>
  <dcterms:modified xsi:type="dcterms:W3CDTF">2016-07-07T15:23:57Z</dcterms:modified>
  <cp:category/>
  <cp:version/>
  <cp:contentType/>
  <cp:contentStatus/>
</cp:coreProperties>
</file>